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650"/>
  </bookViews>
  <sheets>
    <sheet name="Лист1 (2)" sheetId="4" r:id="rId1"/>
  </sheets>
  <calcPr calcId="162913"/>
</workbook>
</file>

<file path=xl/calcChain.xml><?xml version="1.0" encoding="utf-8"?>
<calcChain xmlns="http://schemas.openxmlformats.org/spreadsheetml/2006/main">
  <c r="H8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H7" i="4"/>
  <c r="G7" i="4"/>
  <c r="F78" i="4"/>
  <c r="F75" i="4" s="1"/>
  <c r="F76" i="4"/>
  <c r="E75" i="4"/>
  <c r="F73" i="4"/>
  <c r="F72" i="4" s="1"/>
  <c r="F70" i="4"/>
  <c r="F68" i="4"/>
  <c r="F67" i="4" s="1"/>
  <c r="F61" i="4"/>
  <c r="F58" i="4"/>
  <c r="F45" i="4"/>
  <c r="F44" i="4" s="1"/>
  <c r="F47" i="4"/>
  <c r="F53" i="4"/>
  <c r="F52" i="4" s="1"/>
  <c r="F56" i="4"/>
  <c r="F55" i="4" s="1"/>
  <c r="F59" i="4"/>
  <c r="F40" i="4"/>
  <c r="F42" i="4"/>
  <c r="F39" i="4" s="1"/>
  <c r="F36" i="4"/>
  <c r="F35" i="4" s="1"/>
  <c r="F32" i="4"/>
  <c r="F30" i="4"/>
  <c r="F22" i="4"/>
  <c r="F20" i="4"/>
  <c r="F18" i="4"/>
  <c r="F16" i="4"/>
  <c r="F14" i="4"/>
  <c r="F12" i="4"/>
  <c r="F9" i="4"/>
  <c r="D75" i="4"/>
  <c r="D56" i="4"/>
  <c r="D53" i="4"/>
  <c r="D52" i="4" s="1"/>
  <c r="D45" i="4"/>
  <c r="D44" i="4" s="1"/>
  <c r="D22" i="4"/>
  <c r="D16" i="4"/>
  <c r="D9" i="4"/>
  <c r="F8" i="4" l="1"/>
  <c r="F7" i="4" s="1"/>
  <c r="E18" i="4"/>
  <c r="E14" i="4"/>
  <c r="E12" i="4" l="1"/>
  <c r="E47" i="4" l="1"/>
  <c r="E16" i="4" l="1"/>
  <c r="E59" i="4" l="1"/>
  <c r="E58" i="4" s="1"/>
  <c r="E53" i="4" l="1"/>
  <c r="E52" i="4" s="1"/>
  <c r="E78" i="4"/>
  <c r="E76" i="4"/>
  <c r="E73" i="4"/>
  <c r="E72" i="4" s="1"/>
  <c r="E70" i="4"/>
  <c r="E68" i="4"/>
  <c r="E67" i="4" s="1"/>
  <c r="E61" i="4"/>
  <c r="E56" i="4"/>
  <c r="E55" i="4" s="1"/>
  <c r="E45" i="4"/>
  <c r="E44" i="4" s="1"/>
  <c r="E42" i="4"/>
  <c r="E40" i="4"/>
  <c r="E36" i="4"/>
  <c r="E35" i="4" s="1"/>
  <c r="E32" i="4"/>
  <c r="E30" i="4"/>
  <c r="E22" i="4"/>
  <c r="E20" i="4"/>
  <c r="E9" i="4"/>
  <c r="E8" i="4" l="1"/>
  <c r="E39" i="4"/>
  <c r="E7" i="4" l="1"/>
</calcChain>
</file>

<file path=xl/sharedStrings.xml><?xml version="1.0" encoding="utf-8"?>
<sst xmlns="http://schemas.openxmlformats.org/spreadsheetml/2006/main" count="230" uniqueCount="96">
  <si>
    <t>Наименование расходов</t>
  </si>
  <si>
    <t>Целевая статья</t>
  </si>
  <si>
    <t>Вид расходов</t>
  </si>
  <si>
    <t>Всего расходов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</si>
  <si>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</si>
  <si>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</si>
  <si>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Аппарат органов местного самоуправления</t>
  </si>
  <si>
    <t>Закупка товаров, работ и услуг для обеспечения государственных (муниципальных)  нужд</t>
  </si>
  <si>
    <t>Иные бюджетные ассигнования</t>
  </si>
  <si>
    <t>Выполнение части полномочий по решению вопросов местного значения осуществления внешнего муниципального финансового контроля поселений</t>
  </si>
  <si>
    <t>Межбюджетные трансферты</t>
  </si>
  <si>
    <t>Обеспечение выполнения функций  подведомственных учреждений</t>
  </si>
  <si>
    <t>Осуществление первичного воинского учета на территориях, где отсутствуют военные комиссариаты</t>
  </si>
  <si>
    <t>Обеспечение выполнения функций по государственной и муниципальной собственности</t>
  </si>
  <si>
    <t>Резервные фонды сельского поселения</t>
  </si>
  <si>
    <t>Обеспечение выполнения функций по пожарной безопасности</t>
  </si>
  <si>
    <t>Мероприятия в сфере дорожной деятельности</t>
  </si>
  <si>
    <t>06 – Муниципальная программа «Капитальный ремонт общего имущества в многоквартирных домах по Федяковскому сельскому поселению»</t>
  </si>
  <si>
    <t>Мероприятия в установленной сфере деятельности</t>
  </si>
  <si>
    <t>11 – Муниципальная программа «Охрана земель муниципального образования Федяковское сельское поселение Кирово-Чепецкого района Кировской области на 2017-2021 годы»</t>
  </si>
  <si>
    <t>Обслуживание государственного (муниципального) долга</t>
  </si>
  <si>
    <t>15-Муниципальная  программа «Комплексного развития социальной инфраструктуры Федяковского сельского поселения Кирово-Чепецкого района Кировской области на 2017-2027г»</t>
  </si>
  <si>
    <t>Непрограммные мероприятия</t>
  </si>
  <si>
    <t>Передача части полномочий по решению вопросов местного значения поселения в области градостроительной деятельности</t>
  </si>
  <si>
    <t>Доплаты к пенсиям, дополнительное пенсионное обеспечение</t>
  </si>
  <si>
    <t>Социальное обеспечение и иные выплаты населению</t>
  </si>
  <si>
    <t>0000000000</t>
  </si>
  <si>
    <t>000</t>
  </si>
  <si>
    <t>0100000000</t>
  </si>
  <si>
    <t>0100070010</t>
  </si>
  <si>
    <t>100</t>
  </si>
  <si>
    <t>0100070070</t>
  </si>
  <si>
    <t>200</t>
  </si>
  <si>
    <t>800</t>
  </si>
  <si>
    <t>0100070140</t>
  </si>
  <si>
    <t>500</t>
  </si>
  <si>
    <t>0100070030</t>
  </si>
  <si>
    <t>010001403А</t>
  </si>
  <si>
    <t>0100051180</t>
  </si>
  <si>
    <t>0200000000</t>
  </si>
  <si>
    <t>0200070040</t>
  </si>
  <si>
    <t>0300000000</t>
  </si>
  <si>
    <t>0300075010</t>
  </si>
  <si>
    <t>0300073070</t>
  </si>
  <si>
    <t>0400000000</t>
  </si>
  <si>
    <t>0400073080</t>
  </si>
  <si>
    <t>0600000000</t>
  </si>
  <si>
    <t>0600073000</t>
  </si>
  <si>
    <t>0700000000</t>
  </si>
  <si>
    <t>0700073140</t>
  </si>
  <si>
    <t>0800000000</t>
  </si>
  <si>
    <t>0800073050</t>
  </si>
  <si>
    <t>1100000000</t>
  </si>
  <si>
    <t>1100073240</t>
  </si>
  <si>
    <t>1300000000</t>
  </si>
  <si>
    <t>1300074000</t>
  </si>
  <si>
    <t>700</t>
  </si>
  <si>
    <t>1500000000</t>
  </si>
  <si>
    <t>1500070040</t>
  </si>
  <si>
    <t>2600070080</t>
  </si>
  <si>
    <t>2600076000</t>
  </si>
  <si>
    <t xml:space="preserve">  Профессиональная подготовка,  переподготовка и повышение квалификации</t>
  </si>
  <si>
    <t>0100015560</t>
  </si>
  <si>
    <t>01000S5560</t>
  </si>
  <si>
    <t>10- Муниципальная программа "Развитие культуры в муниципальном образовании Федяковское сельское поселение Кирово-Чепецкого района Кировской области на 2022-2024 годы"</t>
  </si>
  <si>
    <t>1000000000</t>
  </si>
  <si>
    <t>1000071050</t>
  </si>
  <si>
    <t>10000140ЗА</t>
  </si>
  <si>
    <t>03 - Муниципальная программа "Пожарная безопасность муниципального образования Федяковское сельское поселение Кирово-Чепецкого района Кировской области на 2021-2023 годы"</t>
  </si>
  <si>
    <t>01 - Муниципальная программа  "Развитие муниципального управления на 22021-2023 годы"</t>
  </si>
  <si>
    <t>07 - Муниципальная программа "Энергоснабжение и повышение энергетической эффективности на территории Федяковского сельского поселения на 201-2023 годы"</t>
  </si>
  <si>
    <t>08 – Муниципальная программа «Благоустройство территории Федяковского сельского поселения на 2021-2023 годы»</t>
  </si>
  <si>
    <t>04 – Муниципальная программа «Осуществление дорожной деятельности в части содержания и ремонта автомобильных дорог местного значения и дворовых территорий в границах Федяковского сельского поселения Кирово-Чепецкого района Кировской области на 2022-2024 годы»</t>
  </si>
  <si>
    <t>02 - Муниципальная программа  "Управление  муниципальным имуществом Федяковского сельского поселения на 2021-2023 годы»</t>
  </si>
  <si>
    <t>300</t>
  </si>
  <si>
    <t>Распределение бюджетных ассигнований по целевым статьям (муниципальным программам сельского поселения и непрограммным направлениям деятельности), группам видов расходов классификации расходов бюджета на 2023 год</t>
  </si>
  <si>
    <t>0100070120</t>
  </si>
  <si>
    <t>Выплаты государтсвенных муниципальных органов привлеченным лицам</t>
  </si>
  <si>
    <t>0100015160</t>
  </si>
  <si>
    <t>01000S5160</t>
  </si>
  <si>
    <t>05 - Муниципальная программа  "Описание границ населенных пунктов и границ территориальных зон, установленных правилами землепользования и застройки Федяковского сельского поселения Кирово-Чепецкого района Кировской области" на 2022-2023 годы</t>
  </si>
  <si>
    <t>0500000000</t>
  </si>
  <si>
    <t>Подготовка сведений о границах населенных пунктов</t>
  </si>
  <si>
    <t>Подготовка сведений о границах территориальных зон</t>
  </si>
  <si>
    <t>0500015590</t>
  </si>
  <si>
    <t>05000S5590</t>
  </si>
  <si>
    <t>13-Муниципальная программа «Управление общественными финансами и муниципальным долгом Федяковского сельского поселения Кирово-Чепецкого района Кировской области на 2023-2025 годы"</t>
  </si>
  <si>
    <t>0100055490</t>
  </si>
  <si>
    <t>Первоначальный план</t>
  </si>
  <si>
    <t>Уточненный план</t>
  </si>
  <si>
    <t>Исполнено</t>
  </si>
  <si>
    <t>Процент исполнения к первоначальному плану</t>
  </si>
  <si>
    <t>Процент исполнения к уточненному плану</t>
  </si>
  <si>
    <t>4715,40</t>
  </si>
  <si>
    <t>8896,71</t>
  </si>
  <si>
    <t>Приложение №5 к решению Федяковской сельской Думы от  26.04.2025 № 22/63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</si>
</sst>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/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49" fontId="2" fillId="0" borderId="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7" fillId="0" borderId="1" xfId="0" applyFont="1" applyBorder="1"/>
    <xf numFmtId="49" fontId="7" fillId="0" borderId="4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0" fillId="0" borderId="0" xfId="0" applyFont="1"/>
    <xf numFmtId="0" fontId="8" fillId="0" borderId="0" xfId="0" applyFont="1"/>
    <xf numFmtId="0" fontId="1" fillId="0" borderId="1" xfId="0" applyFont="1" applyBorder="1"/>
    <xf numFmtId="49" fontId="2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49" fontId="9" fillId="2" borderId="6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1" fillId="2" borderId="0" xfId="0" applyFont="1" applyFill="1"/>
    <xf numFmtId="0" fontId="8" fillId="2" borderId="0" xfId="0" applyFont="1" applyFill="1"/>
    <xf numFmtId="0" fontId="2" fillId="2" borderId="3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vertical="top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/>
    <xf numFmtId="164" fontId="0" fillId="0" borderId="1" xfId="0" applyNumberFormat="1" applyBorder="1"/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 wrapText="1"/>
    </xf>
    <xf numFmtId="0" fontId="12" fillId="0" borderId="0" xfId="0" applyFont="1"/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selection activeCell="J6" sqref="J6"/>
    </sheetView>
  </sheetViews>
  <sheetFormatPr defaultRowHeight="15" x14ac:dyDescent="0.25"/>
  <cols>
    <col min="1" max="1" width="41" customWidth="1"/>
    <col min="2" max="2" width="16.5703125" customWidth="1"/>
    <col min="3" max="3" width="12.42578125" customWidth="1"/>
    <col min="4" max="4" width="14" customWidth="1"/>
    <col min="5" max="5" width="14.5703125" customWidth="1"/>
    <col min="6" max="6" width="14" customWidth="1"/>
    <col min="7" max="7" width="10.5703125" customWidth="1"/>
    <col min="8" max="8" width="10" customWidth="1"/>
  </cols>
  <sheetData>
    <row r="1" spans="1:8" x14ac:dyDescent="0.25">
      <c r="A1" s="1"/>
      <c r="B1" s="1"/>
      <c r="C1" s="60" t="s">
        <v>95</v>
      </c>
      <c r="D1" s="60"/>
      <c r="E1" s="60"/>
    </row>
    <row r="2" spans="1:8" x14ac:dyDescent="0.25">
      <c r="A2" s="1"/>
      <c r="B2" s="1"/>
      <c r="C2" s="60"/>
      <c r="D2" s="60"/>
      <c r="E2" s="60"/>
    </row>
    <row r="3" spans="1:8" ht="23.45" customHeight="1" x14ac:dyDescent="0.25">
      <c r="A3" s="1"/>
      <c r="B3" s="1"/>
      <c r="C3" s="60"/>
      <c r="D3" s="60"/>
      <c r="E3" s="60"/>
    </row>
    <row r="4" spans="1:8" ht="15" hidden="1" customHeight="1" x14ac:dyDescent="0.25">
      <c r="A4" s="1"/>
      <c r="B4" s="1"/>
      <c r="C4" s="61"/>
      <c r="D4" s="61"/>
      <c r="E4" s="61"/>
    </row>
    <row r="5" spans="1:8" ht="52.15" customHeight="1" x14ac:dyDescent="0.25">
      <c r="A5" s="62" t="s">
        <v>75</v>
      </c>
      <c r="B5" s="62"/>
      <c r="C5" s="62"/>
      <c r="D5" s="62"/>
      <c r="E5" s="62"/>
    </row>
    <row r="6" spans="1:8" s="50" customFormat="1" ht="75" customHeight="1" x14ac:dyDescent="0.25">
      <c r="A6" s="48" t="s">
        <v>0</v>
      </c>
      <c r="B6" s="48" t="s">
        <v>1</v>
      </c>
      <c r="C6" s="48" t="s">
        <v>2</v>
      </c>
      <c r="D6" s="48" t="s">
        <v>88</v>
      </c>
      <c r="E6" s="48" t="s">
        <v>89</v>
      </c>
      <c r="F6" s="49" t="s">
        <v>90</v>
      </c>
      <c r="G6" s="49" t="s">
        <v>91</v>
      </c>
      <c r="H6" s="49" t="s">
        <v>92</v>
      </c>
    </row>
    <row r="7" spans="1:8" ht="19.5" x14ac:dyDescent="0.35">
      <c r="A7" s="20" t="s">
        <v>3</v>
      </c>
      <c r="B7" s="21" t="s">
        <v>26</v>
      </c>
      <c r="C7" s="22" t="s">
        <v>27</v>
      </c>
      <c r="D7" s="22" t="s">
        <v>94</v>
      </c>
      <c r="E7" s="23">
        <f>E8+E35+E39+E44+E52+E55+E58+E61+E67+E70+E72+E75+E47</f>
        <v>10656.929999999998</v>
      </c>
      <c r="F7" s="23">
        <f>F8+F35+F39+F44+F52+F55+F58+F61+F67+F70+F72+F75+F47</f>
        <v>10411.4</v>
      </c>
      <c r="G7" s="51">
        <f>F7/D7*100</f>
        <v>117.02528237966621</v>
      </c>
      <c r="H7" s="51">
        <f>F7/E7*100</f>
        <v>97.696053178542059</v>
      </c>
    </row>
    <row r="8" spans="1:8" s="36" customFormat="1" ht="47.25" x14ac:dyDescent="0.25">
      <c r="A8" s="32" t="s">
        <v>69</v>
      </c>
      <c r="B8" s="33" t="s">
        <v>28</v>
      </c>
      <c r="C8" s="34" t="s">
        <v>27</v>
      </c>
      <c r="D8" s="34" t="s">
        <v>93</v>
      </c>
      <c r="E8" s="35">
        <f>E9+E16+E20+E22+E26+E27+E28+E29+E30+E32+E12+E14+E18</f>
        <v>4822.1799999999994</v>
      </c>
      <c r="F8" s="35">
        <f>F9+F16+F20+F22+F26+F27+F28+F29+F30+F32+F12+F14+F18</f>
        <v>4720.51</v>
      </c>
      <c r="G8" s="51">
        <f t="shared" ref="G8:G71" si="0">F8/D8*100</f>
        <v>100.10836832506259</v>
      </c>
      <c r="H8" s="51">
        <f t="shared" ref="H8:H71" si="1">F8/E8*100</f>
        <v>97.89161748420841</v>
      </c>
    </row>
    <row r="9" spans="1:8" ht="15.75" x14ac:dyDescent="0.25">
      <c r="A9" s="7" t="s">
        <v>4</v>
      </c>
      <c r="B9" s="16" t="s">
        <v>29</v>
      </c>
      <c r="C9" s="16" t="s">
        <v>27</v>
      </c>
      <c r="D9" s="52">
        <f>D10+D11</f>
        <v>871.17000000000007</v>
      </c>
      <c r="E9" s="24">
        <f>E10+E11</f>
        <v>888.61</v>
      </c>
      <c r="F9" s="24">
        <f>F10+F11</f>
        <v>888.61</v>
      </c>
      <c r="G9" s="51">
        <f t="shared" si="0"/>
        <v>102.00190548343033</v>
      </c>
      <c r="H9" s="51">
        <f t="shared" si="1"/>
        <v>100</v>
      </c>
    </row>
    <row r="10" spans="1:8" ht="110.25" x14ac:dyDescent="0.25">
      <c r="A10" s="3" t="s">
        <v>5</v>
      </c>
      <c r="B10" s="10" t="s">
        <v>29</v>
      </c>
      <c r="C10" s="10" t="s">
        <v>30</v>
      </c>
      <c r="D10" s="53">
        <v>820.59</v>
      </c>
      <c r="E10" s="25">
        <v>838.03</v>
      </c>
      <c r="F10" s="51">
        <v>838.03</v>
      </c>
      <c r="G10" s="51">
        <f t="shared" si="0"/>
        <v>102.12530008896037</v>
      </c>
      <c r="H10" s="51">
        <f t="shared" si="1"/>
        <v>100</v>
      </c>
    </row>
    <row r="11" spans="1:8" ht="47.25" x14ac:dyDescent="0.25">
      <c r="A11" s="46" t="s">
        <v>7</v>
      </c>
      <c r="B11" s="10" t="s">
        <v>29</v>
      </c>
      <c r="C11" s="10" t="s">
        <v>32</v>
      </c>
      <c r="D11" s="53">
        <v>50.58</v>
      </c>
      <c r="E11" s="25">
        <v>50.58</v>
      </c>
      <c r="F11" s="51">
        <v>50.58</v>
      </c>
      <c r="G11" s="51">
        <f t="shared" si="0"/>
        <v>100</v>
      </c>
      <c r="H11" s="51">
        <f t="shared" si="1"/>
        <v>100</v>
      </c>
    </row>
    <row r="12" spans="1:8" ht="15.75" x14ac:dyDescent="0.25">
      <c r="A12" s="7" t="s">
        <v>4</v>
      </c>
      <c r="B12" s="16" t="s">
        <v>37</v>
      </c>
      <c r="C12" s="16" t="s">
        <v>27</v>
      </c>
      <c r="D12" s="52">
        <v>0</v>
      </c>
      <c r="E12" s="24">
        <f>E13</f>
        <v>95.9</v>
      </c>
      <c r="F12" s="24">
        <f>F13</f>
        <v>95.9</v>
      </c>
      <c r="G12" s="51" t="e">
        <f t="shared" si="0"/>
        <v>#DIV/0!</v>
      </c>
      <c r="H12" s="51">
        <f t="shared" si="1"/>
        <v>100</v>
      </c>
    </row>
    <row r="13" spans="1:8" ht="110.25" x14ac:dyDescent="0.25">
      <c r="A13" s="3" t="s">
        <v>5</v>
      </c>
      <c r="B13" s="10" t="s">
        <v>37</v>
      </c>
      <c r="C13" s="10" t="s">
        <v>30</v>
      </c>
      <c r="D13" s="53">
        <v>0</v>
      </c>
      <c r="E13" s="25">
        <v>95.9</v>
      </c>
      <c r="F13" s="51">
        <v>95.9</v>
      </c>
      <c r="G13" s="51" t="e">
        <f t="shared" si="0"/>
        <v>#DIV/0!</v>
      </c>
      <c r="H13" s="51">
        <f t="shared" si="1"/>
        <v>100</v>
      </c>
    </row>
    <row r="14" spans="1:8" s="59" customFormat="1" ht="15.75" x14ac:dyDescent="0.25">
      <c r="A14" s="7" t="s">
        <v>4</v>
      </c>
      <c r="B14" s="16" t="s">
        <v>87</v>
      </c>
      <c r="C14" s="16" t="s">
        <v>27</v>
      </c>
      <c r="D14" s="52">
        <v>0</v>
      </c>
      <c r="E14" s="24">
        <f>E15</f>
        <v>25.21</v>
      </c>
      <c r="F14" s="24">
        <f>F15</f>
        <v>25.21</v>
      </c>
      <c r="G14" s="51" t="e">
        <f t="shared" si="0"/>
        <v>#DIV/0!</v>
      </c>
      <c r="H14" s="51">
        <f t="shared" si="1"/>
        <v>100</v>
      </c>
    </row>
    <row r="15" spans="1:8" ht="110.25" x14ac:dyDescent="0.25">
      <c r="A15" s="3" t="s">
        <v>5</v>
      </c>
      <c r="B15" s="10" t="s">
        <v>87</v>
      </c>
      <c r="C15" s="10" t="s">
        <v>30</v>
      </c>
      <c r="D15" s="53">
        <v>0</v>
      </c>
      <c r="E15" s="25">
        <v>25.21</v>
      </c>
      <c r="F15" s="51">
        <v>25.21</v>
      </c>
      <c r="G15" s="51" t="e">
        <f t="shared" si="0"/>
        <v>#DIV/0!</v>
      </c>
      <c r="H15" s="51">
        <f t="shared" si="1"/>
        <v>100</v>
      </c>
    </row>
    <row r="16" spans="1:8" ht="36.6" customHeight="1" x14ac:dyDescent="0.25">
      <c r="A16" s="8" t="s">
        <v>6</v>
      </c>
      <c r="B16" s="16" t="s">
        <v>31</v>
      </c>
      <c r="C16" s="16" t="s">
        <v>27</v>
      </c>
      <c r="D16" s="52">
        <f>D17</f>
        <v>1930.83</v>
      </c>
      <c r="E16" s="24">
        <f>E17</f>
        <v>1880.59</v>
      </c>
      <c r="F16" s="24">
        <f>F17</f>
        <v>1880.59</v>
      </c>
      <c r="G16" s="51">
        <f t="shared" si="0"/>
        <v>97.398010182149648</v>
      </c>
      <c r="H16" s="51">
        <f t="shared" si="1"/>
        <v>100</v>
      </c>
    </row>
    <row r="17" spans="1:8" ht="110.25" x14ac:dyDescent="0.25">
      <c r="A17" s="3" t="s">
        <v>5</v>
      </c>
      <c r="B17" s="10" t="s">
        <v>31</v>
      </c>
      <c r="C17" s="10" t="s">
        <v>30</v>
      </c>
      <c r="D17" s="53">
        <v>1930.83</v>
      </c>
      <c r="E17" s="25">
        <v>1880.59</v>
      </c>
      <c r="F17" s="51">
        <v>1880.59</v>
      </c>
      <c r="G17" s="51">
        <f t="shared" si="0"/>
        <v>97.398010182149648</v>
      </c>
      <c r="H17" s="51">
        <f t="shared" si="1"/>
        <v>100</v>
      </c>
    </row>
    <row r="18" spans="1:8" ht="31.5" x14ac:dyDescent="0.25">
      <c r="A18" s="8" t="s">
        <v>11</v>
      </c>
      <c r="B18" s="17" t="s">
        <v>87</v>
      </c>
      <c r="C18" s="10" t="s">
        <v>27</v>
      </c>
      <c r="D18" s="53">
        <v>0</v>
      </c>
      <c r="E18" s="25">
        <f>E19</f>
        <v>55.92</v>
      </c>
      <c r="F18" s="25">
        <f>F19</f>
        <v>55.92</v>
      </c>
      <c r="G18" s="51" t="e">
        <f t="shared" si="0"/>
        <v>#DIV/0!</v>
      </c>
      <c r="H18" s="51">
        <f t="shared" si="1"/>
        <v>100</v>
      </c>
    </row>
    <row r="19" spans="1:8" ht="110.25" x14ac:dyDescent="0.25">
      <c r="A19" s="3" t="s">
        <v>5</v>
      </c>
      <c r="B19" s="17" t="s">
        <v>87</v>
      </c>
      <c r="C19" s="10" t="s">
        <v>30</v>
      </c>
      <c r="D19" s="53">
        <v>0</v>
      </c>
      <c r="E19" s="25">
        <v>55.92</v>
      </c>
      <c r="F19" s="51">
        <v>55.92</v>
      </c>
      <c r="G19" s="51" t="e">
        <f t="shared" si="0"/>
        <v>#DIV/0!</v>
      </c>
      <c r="H19" s="51">
        <f t="shared" si="1"/>
        <v>100</v>
      </c>
    </row>
    <row r="20" spans="1:8" ht="78.75" x14ac:dyDescent="0.25">
      <c r="A20" s="13" t="s">
        <v>9</v>
      </c>
      <c r="B20" s="15" t="s">
        <v>34</v>
      </c>
      <c r="C20" s="16" t="s">
        <v>27</v>
      </c>
      <c r="D20" s="52">
        <v>4</v>
      </c>
      <c r="E20" s="24">
        <f>E21</f>
        <v>4</v>
      </c>
      <c r="F20" s="24">
        <f>F21</f>
        <v>4</v>
      </c>
      <c r="G20" s="51">
        <f t="shared" si="0"/>
        <v>100</v>
      </c>
      <c r="H20" s="51">
        <f t="shared" si="1"/>
        <v>100</v>
      </c>
    </row>
    <row r="21" spans="1:8" ht="15.75" x14ac:dyDescent="0.25">
      <c r="A21" s="2" t="s">
        <v>10</v>
      </c>
      <c r="B21" s="17" t="s">
        <v>34</v>
      </c>
      <c r="C21" s="10" t="s">
        <v>35</v>
      </c>
      <c r="D21" s="53">
        <v>4</v>
      </c>
      <c r="E21" s="25">
        <v>4</v>
      </c>
      <c r="F21" s="51">
        <v>4</v>
      </c>
      <c r="G21" s="51">
        <f t="shared" si="0"/>
        <v>100</v>
      </c>
      <c r="H21" s="51">
        <f t="shared" si="1"/>
        <v>100</v>
      </c>
    </row>
    <row r="22" spans="1:8" ht="31.5" x14ac:dyDescent="0.25">
      <c r="A22" s="8" t="s">
        <v>11</v>
      </c>
      <c r="B22" s="15" t="s">
        <v>36</v>
      </c>
      <c r="C22" s="16" t="s">
        <v>27</v>
      </c>
      <c r="D22" s="52">
        <f>D23+D24+D25</f>
        <v>1721.03</v>
      </c>
      <c r="E22" s="24">
        <f>E23+E24+E25</f>
        <v>1683.58</v>
      </c>
      <c r="F22" s="24">
        <f>F23+F24+F25</f>
        <v>1583.47</v>
      </c>
      <c r="G22" s="51">
        <f t="shared" si="0"/>
        <v>92.007112020127479</v>
      </c>
      <c r="H22" s="51">
        <f t="shared" si="1"/>
        <v>94.053742619893328</v>
      </c>
    </row>
    <row r="23" spans="1:8" ht="110.25" x14ac:dyDescent="0.25">
      <c r="A23" s="3" t="s">
        <v>5</v>
      </c>
      <c r="B23" s="17" t="s">
        <v>36</v>
      </c>
      <c r="C23" s="10" t="s">
        <v>30</v>
      </c>
      <c r="D23" s="53">
        <v>1005.73</v>
      </c>
      <c r="E23" s="25">
        <v>914.12</v>
      </c>
      <c r="F23" s="51">
        <v>909.58</v>
      </c>
      <c r="G23" s="51">
        <f t="shared" si="0"/>
        <v>90.439780060254733</v>
      </c>
      <c r="H23" s="51">
        <f t="shared" si="1"/>
        <v>99.503347481731069</v>
      </c>
    </row>
    <row r="24" spans="1:8" ht="47.25" x14ac:dyDescent="0.25">
      <c r="A24" s="3" t="s">
        <v>7</v>
      </c>
      <c r="B24" s="17" t="s">
        <v>36</v>
      </c>
      <c r="C24" s="10" t="s">
        <v>32</v>
      </c>
      <c r="D24" s="53">
        <v>695.6</v>
      </c>
      <c r="E24" s="25">
        <v>750.21</v>
      </c>
      <c r="F24" s="51">
        <v>664.8</v>
      </c>
      <c r="G24" s="51">
        <f t="shared" si="0"/>
        <v>95.572167912593429</v>
      </c>
      <c r="H24" s="51">
        <f t="shared" si="1"/>
        <v>88.61518774743071</v>
      </c>
    </row>
    <row r="25" spans="1:8" ht="15.75" x14ac:dyDescent="0.25">
      <c r="A25" s="2" t="s">
        <v>8</v>
      </c>
      <c r="B25" s="17" t="s">
        <v>36</v>
      </c>
      <c r="C25" s="10" t="s">
        <v>33</v>
      </c>
      <c r="D25" s="53">
        <v>19.7</v>
      </c>
      <c r="E25" s="25">
        <v>19.25</v>
      </c>
      <c r="F25" s="51">
        <v>9.09</v>
      </c>
      <c r="G25" s="51">
        <f t="shared" si="0"/>
        <v>46.142131979695435</v>
      </c>
      <c r="H25" s="51">
        <f t="shared" si="1"/>
        <v>47.220779220779221</v>
      </c>
    </row>
    <row r="26" spans="1:8" ht="15.75" x14ac:dyDescent="0.25">
      <c r="A26" s="7" t="s">
        <v>8</v>
      </c>
      <c r="B26" s="15" t="s">
        <v>37</v>
      </c>
      <c r="C26" s="16" t="s">
        <v>33</v>
      </c>
      <c r="D26" s="52">
        <v>9</v>
      </c>
      <c r="E26" s="24">
        <v>9</v>
      </c>
      <c r="F26" s="51">
        <v>9</v>
      </c>
      <c r="G26" s="51">
        <f t="shared" si="0"/>
        <v>100</v>
      </c>
      <c r="H26" s="51">
        <f t="shared" si="1"/>
        <v>100</v>
      </c>
    </row>
    <row r="27" spans="1:8" ht="47.25" x14ac:dyDescent="0.25">
      <c r="A27" s="31" t="s">
        <v>77</v>
      </c>
      <c r="B27" s="15" t="s">
        <v>78</v>
      </c>
      <c r="C27" s="16" t="s">
        <v>30</v>
      </c>
      <c r="D27" s="52">
        <v>2.7</v>
      </c>
      <c r="E27" s="24">
        <v>2.7</v>
      </c>
      <c r="F27" s="51">
        <v>2.7</v>
      </c>
      <c r="G27" s="51">
        <f t="shared" si="0"/>
        <v>100</v>
      </c>
      <c r="H27" s="51">
        <f t="shared" si="1"/>
        <v>100</v>
      </c>
    </row>
    <row r="28" spans="1:8" ht="47.25" x14ac:dyDescent="0.25">
      <c r="A28" s="31" t="s">
        <v>77</v>
      </c>
      <c r="B28" s="15" t="s">
        <v>79</v>
      </c>
      <c r="C28" s="16" t="s">
        <v>30</v>
      </c>
      <c r="D28" s="52">
        <v>0.3</v>
      </c>
      <c r="E28" s="24">
        <v>0.3</v>
      </c>
      <c r="F28" s="51">
        <v>0.3</v>
      </c>
      <c r="G28" s="51">
        <f t="shared" si="0"/>
        <v>100</v>
      </c>
      <c r="H28" s="51">
        <f t="shared" si="1"/>
        <v>100</v>
      </c>
    </row>
    <row r="29" spans="1:8" ht="15.75" x14ac:dyDescent="0.25">
      <c r="A29" s="2" t="s">
        <v>10</v>
      </c>
      <c r="B29" s="15" t="s">
        <v>76</v>
      </c>
      <c r="C29" s="16" t="s">
        <v>35</v>
      </c>
      <c r="D29" s="52">
        <v>1.5</v>
      </c>
      <c r="E29" s="24">
        <v>1.5</v>
      </c>
      <c r="F29" s="51">
        <v>1.5</v>
      </c>
      <c r="G29" s="51">
        <f t="shared" si="0"/>
        <v>100</v>
      </c>
      <c r="H29" s="51">
        <f t="shared" si="1"/>
        <v>100</v>
      </c>
    </row>
    <row r="30" spans="1:8" ht="47.25" x14ac:dyDescent="0.25">
      <c r="A30" s="11" t="s">
        <v>12</v>
      </c>
      <c r="B30" s="15" t="s">
        <v>38</v>
      </c>
      <c r="C30" s="16" t="s">
        <v>27</v>
      </c>
      <c r="D30" s="52">
        <v>129.80000000000001</v>
      </c>
      <c r="E30" s="24">
        <f>E31</f>
        <v>129.80000000000001</v>
      </c>
      <c r="F30" s="24">
        <f>F31</f>
        <v>129.80000000000001</v>
      </c>
      <c r="G30" s="51">
        <f t="shared" si="0"/>
        <v>100</v>
      </c>
      <c r="H30" s="51">
        <f t="shared" si="1"/>
        <v>100</v>
      </c>
    </row>
    <row r="31" spans="1:8" ht="110.25" x14ac:dyDescent="0.25">
      <c r="A31" s="3" t="s">
        <v>5</v>
      </c>
      <c r="B31" s="17" t="s">
        <v>38</v>
      </c>
      <c r="C31" s="10" t="s">
        <v>30</v>
      </c>
      <c r="D31" s="53">
        <v>129.80000000000001</v>
      </c>
      <c r="E31" s="25">
        <v>129.80000000000001</v>
      </c>
      <c r="F31" s="51">
        <v>129.80000000000001</v>
      </c>
      <c r="G31" s="51">
        <f t="shared" si="0"/>
        <v>100</v>
      </c>
      <c r="H31" s="51">
        <f t="shared" si="1"/>
        <v>100</v>
      </c>
    </row>
    <row r="32" spans="1:8" s="29" customFormat="1" ht="47.25" x14ac:dyDescent="0.25">
      <c r="A32" s="8" t="s">
        <v>61</v>
      </c>
      <c r="B32" s="15" t="s">
        <v>28</v>
      </c>
      <c r="C32" s="16" t="s">
        <v>27</v>
      </c>
      <c r="D32" s="52">
        <v>45.07</v>
      </c>
      <c r="E32" s="24">
        <f>E33+E34</f>
        <v>45.07</v>
      </c>
      <c r="F32" s="24">
        <f>F33+F34</f>
        <v>43.51</v>
      </c>
      <c r="G32" s="51">
        <f t="shared" si="0"/>
        <v>96.538717550477031</v>
      </c>
      <c r="H32" s="51">
        <f t="shared" si="1"/>
        <v>96.538717550477031</v>
      </c>
    </row>
    <row r="33" spans="1:8" ht="47.25" x14ac:dyDescent="0.25">
      <c r="A33" s="3" t="s">
        <v>7</v>
      </c>
      <c r="B33" s="15" t="s">
        <v>62</v>
      </c>
      <c r="C33" s="10" t="s">
        <v>32</v>
      </c>
      <c r="D33" s="53">
        <v>43.05</v>
      </c>
      <c r="E33" s="25">
        <v>43.07</v>
      </c>
      <c r="F33" s="51">
        <v>43.07</v>
      </c>
      <c r="G33" s="51">
        <f t="shared" si="0"/>
        <v>100.04645760743323</v>
      </c>
      <c r="H33" s="51">
        <f t="shared" si="1"/>
        <v>100</v>
      </c>
    </row>
    <row r="34" spans="1:8" ht="47.25" x14ac:dyDescent="0.25">
      <c r="A34" s="3" t="s">
        <v>7</v>
      </c>
      <c r="B34" s="15" t="s">
        <v>63</v>
      </c>
      <c r="C34" s="10" t="s">
        <v>32</v>
      </c>
      <c r="D34" s="53">
        <v>2</v>
      </c>
      <c r="E34" s="25">
        <v>2</v>
      </c>
      <c r="F34" s="51">
        <v>0.44</v>
      </c>
      <c r="G34" s="51">
        <f t="shared" si="0"/>
        <v>22</v>
      </c>
      <c r="H34" s="51">
        <f t="shared" si="1"/>
        <v>22</v>
      </c>
    </row>
    <row r="35" spans="1:8" s="36" customFormat="1" ht="78.75" x14ac:dyDescent="0.25">
      <c r="A35" s="37" t="s">
        <v>73</v>
      </c>
      <c r="B35" s="33" t="s">
        <v>39</v>
      </c>
      <c r="C35" s="34" t="s">
        <v>27</v>
      </c>
      <c r="D35" s="54">
        <v>33</v>
      </c>
      <c r="E35" s="35">
        <f>E36</f>
        <v>33</v>
      </c>
      <c r="F35" s="35">
        <f>F36</f>
        <v>30</v>
      </c>
      <c r="G35" s="51">
        <f t="shared" si="0"/>
        <v>90.909090909090907</v>
      </c>
      <c r="H35" s="51">
        <f t="shared" si="1"/>
        <v>90.909090909090907</v>
      </c>
    </row>
    <row r="36" spans="1:8" ht="47.25" x14ac:dyDescent="0.25">
      <c r="A36" s="5" t="s">
        <v>13</v>
      </c>
      <c r="B36" s="18" t="s">
        <v>40</v>
      </c>
      <c r="C36" s="18" t="s">
        <v>27</v>
      </c>
      <c r="D36" s="55">
        <v>33</v>
      </c>
      <c r="E36" s="26">
        <f>E37+E38</f>
        <v>33</v>
      </c>
      <c r="F36" s="26">
        <f>F37+F38</f>
        <v>30</v>
      </c>
      <c r="G36" s="51">
        <f t="shared" si="0"/>
        <v>90.909090909090907</v>
      </c>
      <c r="H36" s="51">
        <f t="shared" si="1"/>
        <v>90.909090909090907</v>
      </c>
    </row>
    <row r="37" spans="1:8" ht="47.25" x14ac:dyDescent="0.25">
      <c r="A37" s="3" t="s">
        <v>7</v>
      </c>
      <c r="B37" s="19" t="s">
        <v>40</v>
      </c>
      <c r="C37" s="19" t="s">
        <v>32</v>
      </c>
      <c r="D37" s="56">
        <v>30</v>
      </c>
      <c r="E37" s="25">
        <v>30</v>
      </c>
      <c r="F37" s="51">
        <v>30</v>
      </c>
      <c r="G37" s="51">
        <f t="shared" si="0"/>
        <v>100</v>
      </c>
      <c r="H37" s="51">
        <f t="shared" si="1"/>
        <v>100</v>
      </c>
    </row>
    <row r="38" spans="1:8" ht="15.75" x14ac:dyDescent="0.25">
      <c r="A38" s="2" t="s">
        <v>8</v>
      </c>
      <c r="B38" s="19" t="s">
        <v>40</v>
      </c>
      <c r="C38" s="19" t="s">
        <v>33</v>
      </c>
      <c r="D38" s="56">
        <v>3</v>
      </c>
      <c r="E38" s="25">
        <v>3</v>
      </c>
      <c r="F38" s="51">
        <v>0</v>
      </c>
      <c r="G38" s="51">
        <f t="shared" si="0"/>
        <v>0</v>
      </c>
      <c r="H38" s="51">
        <f t="shared" si="1"/>
        <v>0</v>
      </c>
    </row>
    <row r="39" spans="1:8" s="36" customFormat="1" ht="110.25" x14ac:dyDescent="0.25">
      <c r="A39" s="37" t="s">
        <v>68</v>
      </c>
      <c r="B39" s="33" t="s">
        <v>41</v>
      </c>
      <c r="C39" s="34" t="s">
        <v>27</v>
      </c>
      <c r="D39" s="54">
        <v>75</v>
      </c>
      <c r="E39" s="35">
        <f>E40+E42</f>
        <v>474.37</v>
      </c>
      <c r="F39" s="35">
        <f>F40+F42</f>
        <v>426.37</v>
      </c>
      <c r="G39" s="51">
        <f t="shared" si="0"/>
        <v>568.49333333333334</v>
      </c>
      <c r="H39" s="51">
        <f t="shared" si="1"/>
        <v>89.881316272108265</v>
      </c>
    </row>
    <row r="40" spans="1:8" ht="15.75" x14ac:dyDescent="0.25">
      <c r="A40" s="12" t="s">
        <v>14</v>
      </c>
      <c r="B40" s="18" t="s">
        <v>42</v>
      </c>
      <c r="C40" s="18" t="s">
        <v>27</v>
      </c>
      <c r="D40" s="55">
        <v>5</v>
      </c>
      <c r="E40" s="26">
        <f>E41</f>
        <v>5</v>
      </c>
      <c r="F40" s="26">
        <f>F41</f>
        <v>0</v>
      </c>
      <c r="G40" s="51">
        <f t="shared" si="0"/>
        <v>0</v>
      </c>
      <c r="H40" s="51">
        <f t="shared" si="1"/>
        <v>0</v>
      </c>
    </row>
    <row r="41" spans="1:8" ht="15.75" x14ac:dyDescent="0.25">
      <c r="A41" s="2" t="s">
        <v>8</v>
      </c>
      <c r="B41" s="19" t="s">
        <v>42</v>
      </c>
      <c r="C41" s="19" t="s">
        <v>33</v>
      </c>
      <c r="D41" s="56">
        <v>5</v>
      </c>
      <c r="E41" s="25">
        <v>5</v>
      </c>
      <c r="F41" s="51">
        <v>0</v>
      </c>
      <c r="G41" s="51">
        <f t="shared" si="0"/>
        <v>0</v>
      </c>
      <c r="H41" s="51">
        <f t="shared" si="1"/>
        <v>0</v>
      </c>
    </row>
    <row r="42" spans="1:8" s="36" customFormat="1" ht="31.5" x14ac:dyDescent="0.25">
      <c r="A42" s="38" t="s">
        <v>15</v>
      </c>
      <c r="B42" s="34" t="s">
        <v>43</v>
      </c>
      <c r="C42" s="34" t="s">
        <v>27</v>
      </c>
      <c r="D42" s="54">
        <v>70</v>
      </c>
      <c r="E42" s="35">
        <f>E43</f>
        <v>469.37</v>
      </c>
      <c r="F42" s="35">
        <f>F43</f>
        <v>426.37</v>
      </c>
      <c r="G42" s="51">
        <f t="shared" si="0"/>
        <v>609.1</v>
      </c>
      <c r="H42" s="51">
        <f t="shared" si="1"/>
        <v>90.838783901825849</v>
      </c>
    </row>
    <row r="43" spans="1:8" ht="47.25" x14ac:dyDescent="0.25">
      <c r="A43" s="3" t="s">
        <v>7</v>
      </c>
      <c r="B43" s="10" t="s">
        <v>43</v>
      </c>
      <c r="C43" s="10" t="s">
        <v>32</v>
      </c>
      <c r="D43" s="53">
        <v>70</v>
      </c>
      <c r="E43" s="25">
        <v>469.37</v>
      </c>
      <c r="F43" s="51">
        <v>426.37</v>
      </c>
      <c r="G43" s="51">
        <f t="shared" si="0"/>
        <v>609.1</v>
      </c>
      <c r="H43" s="51">
        <f t="shared" si="1"/>
        <v>90.838783901825849</v>
      </c>
    </row>
    <row r="44" spans="1:8" s="36" customFormat="1" ht="157.5" x14ac:dyDescent="0.25">
      <c r="A44" s="37" t="s">
        <v>72</v>
      </c>
      <c r="B44" s="33" t="s">
        <v>44</v>
      </c>
      <c r="C44" s="34" t="s">
        <v>27</v>
      </c>
      <c r="D44" s="54">
        <f t="shared" ref="D44:F45" si="2">D45</f>
        <v>621.9</v>
      </c>
      <c r="E44" s="35">
        <f t="shared" si="2"/>
        <v>700.4</v>
      </c>
      <c r="F44" s="35">
        <f t="shared" si="2"/>
        <v>675.9</v>
      </c>
      <c r="G44" s="51">
        <f t="shared" si="0"/>
        <v>108.68306801736614</v>
      </c>
      <c r="H44" s="51">
        <f t="shared" si="1"/>
        <v>96.501998857795542</v>
      </c>
    </row>
    <row r="45" spans="1:8" ht="31.5" x14ac:dyDescent="0.25">
      <c r="A45" s="8" t="s">
        <v>16</v>
      </c>
      <c r="B45" s="18" t="s">
        <v>45</v>
      </c>
      <c r="C45" s="18" t="s">
        <v>27</v>
      </c>
      <c r="D45" s="55">
        <f t="shared" si="2"/>
        <v>621.9</v>
      </c>
      <c r="E45" s="26">
        <f t="shared" si="2"/>
        <v>700.4</v>
      </c>
      <c r="F45" s="26">
        <f t="shared" si="2"/>
        <v>675.9</v>
      </c>
      <c r="G45" s="51">
        <f t="shared" si="0"/>
        <v>108.68306801736614</v>
      </c>
      <c r="H45" s="51">
        <f t="shared" si="1"/>
        <v>96.501998857795542</v>
      </c>
    </row>
    <row r="46" spans="1:8" ht="31.5" x14ac:dyDescent="0.25">
      <c r="A46" s="3" t="s">
        <v>16</v>
      </c>
      <c r="B46" s="19" t="s">
        <v>45</v>
      </c>
      <c r="C46" s="19" t="s">
        <v>32</v>
      </c>
      <c r="D46" s="56">
        <v>621.9</v>
      </c>
      <c r="E46" s="25">
        <v>700.4</v>
      </c>
      <c r="F46" s="51">
        <v>675.9</v>
      </c>
      <c r="G46" s="51">
        <f t="shared" si="0"/>
        <v>108.68306801736614</v>
      </c>
      <c r="H46" s="51">
        <f t="shared" si="1"/>
        <v>96.501998857795542</v>
      </c>
    </row>
    <row r="47" spans="1:8" s="42" customFormat="1" ht="141.75" x14ac:dyDescent="0.25">
      <c r="A47" s="39" t="s">
        <v>80</v>
      </c>
      <c r="B47" s="33" t="s">
        <v>81</v>
      </c>
      <c r="C47" s="40" t="s">
        <v>27</v>
      </c>
      <c r="D47" s="57">
        <v>0</v>
      </c>
      <c r="E47" s="41">
        <f>E48+E49+E50+E51</f>
        <v>885</v>
      </c>
      <c r="F47" s="41">
        <f>F48+F49+F50+F51</f>
        <v>885</v>
      </c>
      <c r="G47" s="51" t="e">
        <f t="shared" si="0"/>
        <v>#DIV/0!</v>
      </c>
      <c r="H47" s="51">
        <f t="shared" si="1"/>
        <v>100</v>
      </c>
    </row>
    <row r="48" spans="1:8" ht="31.5" x14ac:dyDescent="0.25">
      <c r="A48" s="3" t="s">
        <v>82</v>
      </c>
      <c r="B48" s="19" t="s">
        <v>84</v>
      </c>
      <c r="C48" s="19" t="s">
        <v>32</v>
      </c>
      <c r="D48" s="56">
        <v>0</v>
      </c>
      <c r="E48" s="25">
        <v>346.5</v>
      </c>
      <c r="F48" s="51">
        <v>346.5</v>
      </c>
      <c r="G48" s="51" t="e">
        <f t="shared" si="0"/>
        <v>#DIV/0!</v>
      </c>
      <c r="H48" s="51">
        <f t="shared" si="1"/>
        <v>100</v>
      </c>
    </row>
    <row r="49" spans="1:8" ht="31.5" x14ac:dyDescent="0.25">
      <c r="A49" s="3" t="s">
        <v>82</v>
      </c>
      <c r="B49" s="19" t="s">
        <v>85</v>
      </c>
      <c r="C49" s="19" t="s">
        <v>32</v>
      </c>
      <c r="D49" s="56">
        <v>0</v>
      </c>
      <c r="E49" s="25">
        <v>38.5</v>
      </c>
      <c r="F49" s="51">
        <v>38.5</v>
      </c>
      <c r="G49" s="51" t="e">
        <f t="shared" si="0"/>
        <v>#DIV/0!</v>
      </c>
      <c r="H49" s="51">
        <f t="shared" si="1"/>
        <v>100</v>
      </c>
    </row>
    <row r="50" spans="1:8" ht="31.5" x14ac:dyDescent="0.25">
      <c r="A50" s="3" t="s">
        <v>83</v>
      </c>
      <c r="B50" s="19" t="s">
        <v>84</v>
      </c>
      <c r="C50" s="19" t="s">
        <v>32</v>
      </c>
      <c r="D50" s="56">
        <v>0</v>
      </c>
      <c r="E50" s="25">
        <v>450</v>
      </c>
      <c r="F50" s="51">
        <v>450</v>
      </c>
      <c r="G50" s="51" t="e">
        <f t="shared" si="0"/>
        <v>#DIV/0!</v>
      </c>
      <c r="H50" s="51">
        <f t="shared" si="1"/>
        <v>100</v>
      </c>
    </row>
    <row r="51" spans="1:8" ht="31.5" x14ac:dyDescent="0.25">
      <c r="A51" s="3" t="s">
        <v>83</v>
      </c>
      <c r="B51" s="19" t="s">
        <v>85</v>
      </c>
      <c r="C51" s="19" t="s">
        <v>32</v>
      </c>
      <c r="D51" s="56">
        <v>0</v>
      </c>
      <c r="E51" s="25">
        <v>50</v>
      </c>
      <c r="F51" s="51">
        <v>50</v>
      </c>
      <c r="G51" s="51" t="e">
        <f t="shared" si="0"/>
        <v>#DIV/0!</v>
      </c>
      <c r="H51" s="51">
        <f t="shared" si="1"/>
        <v>100</v>
      </c>
    </row>
    <row r="52" spans="1:8" s="43" customFormat="1" ht="78.75" x14ac:dyDescent="0.25">
      <c r="A52" s="38" t="s">
        <v>17</v>
      </c>
      <c r="B52" s="34" t="s">
        <v>46</v>
      </c>
      <c r="C52" s="34" t="s">
        <v>27</v>
      </c>
      <c r="D52" s="54">
        <f t="shared" ref="D52:F53" si="3">D53</f>
        <v>95.68</v>
      </c>
      <c r="E52" s="35">
        <f t="shared" si="3"/>
        <v>103.07</v>
      </c>
      <c r="F52" s="35">
        <f t="shared" si="3"/>
        <v>103.07</v>
      </c>
      <c r="G52" s="51">
        <f t="shared" si="0"/>
        <v>107.72366220735785</v>
      </c>
      <c r="H52" s="51">
        <f t="shared" si="1"/>
        <v>100</v>
      </c>
    </row>
    <row r="53" spans="1:8" s="28" customFormat="1" ht="31.5" x14ac:dyDescent="0.25">
      <c r="A53" s="3" t="s">
        <v>16</v>
      </c>
      <c r="B53" s="10" t="s">
        <v>47</v>
      </c>
      <c r="C53" s="10" t="s">
        <v>27</v>
      </c>
      <c r="D53" s="53">
        <f t="shared" si="3"/>
        <v>95.68</v>
      </c>
      <c r="E53" s="25">
        <f t="shared" si="3"/>
        <v>103.07</v>
      </c>
      <c r="F53" s="25">
        <f t="shared" si="3"/>
        <v>103.07</v>
      </c>
      <c r="G53" s="51">
        <f t="shared" si="0"/>
        <v>107.72366220735785</v>
      </c>
      <c r="H53" s="51">
        <f t="shared" si="1"/>
        <v>100</v>
      </c>
    </row>
    <row r="54" spans="1:8" ht="31.5" x14ac:dyDescent="0.25">
      <c r="A54" s="3" t="s">
        <v>16</v>
      </c>
      <c r="B54" s="10" t="s">
        <v>47</v>
      </c>
      <c r="C54" s="10" t="s">
        <v>32</v>
      </c>
      <c r="D54" s="53">
        <v>95.68</v>
      </c>
      <c r="E54" s="25">
        <v>103.07</v>
      </c>
      <c r="F54" s="51">
        <v>103.07</v>
      </c>
      <c r="G54" s="51">
        <f t="shared" si="0"/>
        <v>107.72366220735785</v>
      </c>
      <c r="H54" s="51">
        <f t="shared" si="1"/>
        <v>100</v>
      </c>
    </row>
    <row r="55" spans="1:8" s="36" customFormat="1" ht="78.75" x14ac:dyDescent="0.25">
      <c r="A55" s="37" t="s">
        <v>70</v>
      </c>
      <c r="B55" s="34" t="s">
        <v>48</v>
      </c>
      <c r="C55" s="34" t="s">
        <v>27</v>
      </c>
      <c r="D55" s="54">
        <v>400</v>
      </c>
      <c r="E55" s="35">
        <f>E56</f>
        <v>595.55999999999995</v>
      </c>
      <c r="F55" s="35">
        <f>F56</f>
        <v>595.55999999999995</v>
      </c>
      <c r="G55" s="51">
        <f t="shared" si="0"/>
        <v>148.88999999999999</v>
      </c>
      <c r="H55" s="51">
        <f t="shared" si="1"/>
        <v>100</v>
      </c>
    </row>
    <row r="56" spans="1:8" s="28" customFormat="1" ht="31.5" x14ac:dyDescent="0.25">
      <c r="A56" s="6" t="s">
        <v>18</v>
      </c>
      <c r="B56" s="10" t="s">
        <v>49</v>
      </c>
      <c r="C56" s="10" t="s">
        <v>27</v>
      </c>
      <c r="D56" s="53">
        <f>D57</f>
        <v>400</v>
      </c>
      <c r="E56" s="25">
        <f>E57</f>
        <v>595.55999999999995</v>
      </c>
      <c r="F56" s="25">
        <f>F57</f>
        <v>595.55999999999995</v>
      </c>
      <c r="G56" s="51">
        <f t="shared" si="0"/>
        <v>148.88999999999999</v>
      </c>
      <c r="H56" s="51">
        <f t="shared" si="1"/>
        <v>100</v>
      </c>
    </row>
    <row r="57" spans="1:8" ht="47.25" x14ac:dyDescent="0.25">
      <c r="A57" s="3" t="s">
        <v>7</v>
      </c>
      <c r="B57" s="10" t="s">
        <v>49</v>
      </c>
      <c r="C57" s="10" t="s">
        <v>32</v>
      </c>
      <c r="D57" s="53">
        <v>400</v>
      </c>
      <c r="E57" s="25">
        <v>595.55999999999995</v>
      </c>
      <c r="F57" s="51">
        <v>595.55999999999995</v>
      </c>
      <c r="G57" s="51">
        <f t="shared" si="0"/>
        <v>148.88999999999999</v>
      </c>
      <c r="H57" s="51">
        <f t="shared" si="1"/>
        <v>100</v>
      </c>
    </row>
    <row r="58" spans="1:8" s="36" customFormat="1" ht="63" x14ac:dyDescent="0.25">
      <c r="A58" s="37" t="s">
        <v>71</v>
      </c>
      <c r="B58" s="34" t="s">
        <v>50</v>
      </c>
      <c r="C58" s="34" t="s">
        <v>27</v>
      </c>
      <c r="D58" s="54">
        <v>20</v>
      </c>
      <c r="E58" s="35">
        <f>E59</f>
        <v>252.53</v>
      </c>
      <c r="F58" s="35">
        <f>F59</f>
        <v>218.16</v>
      </c>
      <c r="G58" s="51">
        <f t="shared" si="0"/>
        <v>1090.8</v>
      </c>
      <c r="H58" s="51">
        <f t="shared" si="1"/>
        <v>86.389735872965588</v>
      </c>
    </row>
    <row r="59" spans="1:8" s="28" customFormat="1" ht="31.5" x14ac:dyDescent="0.25">
      <c r="A59" s="6" t="s">
        <v>18</v>
      </c>
      <c r="B59" s="10" t="s">
        <v>51</v>
      </c>
      <c r="C59" s="10" t="s">
        <v>27</v>
      </c>
      <c r="D59" s="53">
        <v>0</v>
      </c>
      <c r="E59" s="25">
        <f>E60</f>
        <v>252.53</v>
      </c>
      <c r="F59" s="25">
        <f>F60</f>
        <v>218.16</v>
      </c>
      <c r="G59" s="51" t="e">
        <f t="shared" si="0"/>
        <v>#DIV/0!</v>
      </c>
      <c r="H59" s="51">
        <f t="shared" si="1"/>
        <v>86.389735872965588</v>
      </c>
    </row>
    <row r="60" spans="1:8" ht="47.25" x14ac:dyDescent="0.25">
      <c r="A60" s="3" t="s">
        <v>7</v>
      </c>
      <c r="B60" s="10" t="s">
        <v>51</v>
      </c>
      <c r="C60" s="10" t="s">
        <v>32</v>
      </c>
      <c r="D60" s="53">
        <v>20</v>
      </c>
      <c r="E60" s="25">
        <v>252.53</v>
      </c>
      <c r="F60" s="51">
        <v>218.16</v>
      </c>
      <c r="G60" s="51">
        <f t="shared" si="0"/>
        <v>1090.8</v>
      </c>
      <c r="H60" s="51">
        <f t="shared" si="1"/>
        <v>86.389735872965588</v>
      </c>
    </row>
    <row r="61" spans="1:8" s="36" customFormat="1" ht="110.25" x14ac:dyDescent="0.25">
      <c r="A61" s="37" t="s">
        <v>64</v>
      </c>
      <c r="B61" s="34" t="s">
        <v>65</v>
      </c>
      <c r="C61" s="34" t="s">
        <v>27</v>
      </c>
      <c r="D61" s="54">
        <v>2579.13</v>
      </c>
      <c r="E61" s="35">
        <f>E62+E63+E64+E65+E66</f>
        <v>2454.38</v>
      </c>
      <c r="F61" s="35">
        <f>F62+F63+F64+F65+F66</f>
        <v>2450.46</v>
      </c>
      <c r="G61" s="51">
        <f t="shared" si="0"/>
        <v>95.011108397017594</v>
      </c>
      <c r="H61" s="51">
        <f t="shared" si="1"/>
        <v>99.84028553035796</v>
      </c>
    </row>
    <row r="62" spans="1:8" ht="110.25" x14ac:dyDescent="0.25">
      <c r="A62" s="3" t="s">
        <v>5</v>
      </c>
      <c r="B62" s="10" t="s">
        <v>66</v>
      </c>
      <c r="C62" s="10" t="s">
        <v>30</v>
      </c>
      <c r="D62" s="53">
        <v>797.53</v>
      </c>
      <c r="E62" s="25">
        <v>599.70000000000005</v>
      </c>
      <c r="F62" s="51">
        <v>599.70000000000005</v>
      </c>
      <c r="G62" s="51">
        <f t="shared" si="0"/>
        <v>75.194663523629217</v>
      </c>
      <c r="H62" s="51">
        <f t="shared" si="1"/>
        <v>100</v>
      </c>
    </row>
    <row r="63" spans="1:8" ht="47.45" customHeight="1" x14ac:dyDescent="0.25">
      <c r="A63" s="3" t="s">
        <v>7</v>
      </c>
      <c r="B63" s="10" t="s">
        <v>66</v>
      </c>
      <c r="C63" s="10" t="s">
        <v>32</v>
      </c>
      <c r="D63" s="53">
        <v>732</v>
      </c>
      <c r="E63" s="25">
        <v>608.67999999999995</v>
      </c>
      <c r="F63" s="51">
        <v>604.76</v>
      </c>
      <c r="G63" s="51">
        <f t="shared" si="0"/>
        <v>82.617486338797804</v>
      </c>
      <c r="H63" s="51">
        <f t="shared" si="1"/>
        <v>99.355983439574175</v>
      </c>
    </row>
    <row r="64" spans="1:8" ht="15.75" x14ac:dyDescent="0.25">
      <c r="A64" s="3" t="s">
        <v>8</v>
      </c>
      <c r="B64" s="10" t="s">
        <v>66</v>
      </c>
      <c r="C64" s="10" t="s">
        <v>33</v>
      </c>
      <c r="D64" s="53">
        <v>34</v>
      </c>
      <c r="E64" s="25">
        <v>29</v>
      </c>
      <c r="F64" s="51">
        <v>29</v>
      </c>
      <c r="G64" s="51">
        <f t="shared" si="0"/>
        <v>85.294117647058826</v>
      </c>
      <c r="H64" s="51">
        <f t="shared" si="1"/>
        <v>100</v>
      </c>
    </row>
    <row r="65" spans="1:8" ht="110.25" x14ac:dyDescent="0.25">
      <c r="A65" s="3" t="s">
        <v>5</v>
      </c>
      <c r="B65" s="10" t="s">
        <v>67</v>
      </c>
      <c r="C65" s="10" t="s">
        <v>30</v>
      </c>
      <c r="D65" s="53">
        <v>897.4</v>
      </c>
      <c r="E65" s="25">
        <v>1098.8</v>
      </c>
      <c r="F65" s="51">
        <v>1098.8</v>
      </c>
      <c r="G65" s="51">
        <f t="shared" si="0"/>
        <v>122.44261199019388</v>
      </c>
      <c r="H65" s="51">
        <f t="shared" si="1"/>
        <v>100</v>
      </c>
    </row>
    <row r="66" spans="1:8" ht="15.75" x14ac:dyDescent="0.25">
      <c r="A66" s="3" t="s">
        <v>8</v>
      </c>
      <c r="B66" s="10" t="s">
        <v>67</v>
      </c>
      <c r="C66" s="10" t="s">
        <v>33</v>
      </c>
      <c r="D66" s="53">
        <v>118.2</v>
      </c>
      <c r="E66" s="25">
        <v>118.2</v>
      </c>
      <c r="F66" s="51">
        <v>118.2</v>
      </c>
      <c r="G66" s="51">
        <f t="shared" si="0"/>
        <v>100</v>
      </c>
      <c r="H66" s="51">
        <f t="shared" si="1"/>
        <v>100</v>
      </c>
    </row>
    <row r="67" spans="1:8" s="36" customFormat="1" ht="94.5" x14ac:dyDescent="0.25">
      <c r="A67" s="37" t="s">
        <v>19</v>
      </c>
      <c r="B67" s="34" t="s">
        <v>52</v>
      </c>
      <c r="C67" s="34" t="s">
        <v>27</v>
      </c>
      <c r="D67" s="54">
        <v>10</v>
      </c>
      <c r="E67" s="35">
        <f>E68</f>
        <v>10</v>
      </c>
      <c r="F67" s="35">
        <f>F68</f>
        <v>0</v>
      </c>
      <c r="G67" s="51">
        <f t="shared" si="0"/>
        <v>0</v>
      </c>
      <c r="H67" s="51">
        <f t="shared" si="1"/>
        <v>0</v>
      </c>
    </row>
    <row r="68" spans="1:8" ht="31.5" x14ac:dyDescent="0.25">
      <c r="A68" s="5" t="s">
        <v>18</v>
      </c>
      <c r="B68" s="18" t="s">
        <v>53</v>
      </c>
      <c r="C68" s="18" t="s">
        <v>27</v>
      </c>
      <c r="D68" s="55">
        <v>10</v>
      </c>
      <c r="E68" s="26">
        <f>E69</f>
        <v>10</v>
      </c>
      <c r="F68" s="26">
        <f>F69</f>
        <v>0</v>
      </c>
      <c r="G68" s="51">
        <f t="shared" si="0"/>
        <v>0</v>
      </c>
      <c r="H68" s="51">
        <f t="shared" si="1"/>
        <v>0</v>
      </c>
    </row>
    <row r="69" spans="1:8" ht="47.25" x14ac:dyDescent="0.25">
      <c r="A69" s="3" t="s">
        <v>7</v>
      </c>
      <c r="B69" s="19" t="s">
        <v>53</v>
      </c>
      <c r="C69" s="19" t="s">
        <v>32</v>
      </c>
      <c r="D69" s="56">
        <v>10</v>
      </c>
      <c r="E69" s="25">
        <v>10</v>
      </c>
      <c r="F69" s="51">
        <v>0</v>
      </c>
      <c r="G69" s="51">
        <f t="shared" si="0"/>
        <v>0</v>
      </c>
      <c r="H69" s="51">
        <f t="shared" si="1"/>
        <v>0</v>
      </c>
    </row>
    <row r="70" spans="1:8" s="36" customFormat="1" ht="110.25" x14ac:dyDescent="0.25">
      <c r="A70" s="37" t="s">
        <v>86</v>
      </c>
      <c r="B70" s="34" t="s">
        <v>54</v>
      </c>
      <c r="C70" s="34" t="s">
        <v>27</v>
      </c>
      <c r="D70" s="54">
        <v>0.4</v>
      </c>
      <c r="E70" s="35">
        <f>E71</f>
        <v>0.5</v>
      </c>
      <c r="F70" s="35">
        <f>F71</f>
        <v>0.43</v>
      </c>
      <c r="G70" s="51">
        <f t="shared" si="0"/>
        <v>107.5</v>
      </c>
      <c r="H70" s="51">
        <f t="shared" si="1"/>
        <v>86</v>
      </c>
    </row>
    <row r="71" spans="1:8" ht="31.5" x14ac:dyDescent="0.25">
      <c r="A71" s="3" t="s">
        <v>20</v>
      </c>
      <c r="B71" s="19" t="s">
        <v>55</v>
      </c>
      <c r="C71" s="19" t="s">
        <v>56</v>
      </c>
      <c r="D71" s="56">
        <v>0.4</v>
      </c>
      <c r="E71" s="27">
        <v>0.5</v>
      </c>
      <c r="F71" s="51">
        <v>0.43</v>
      </c>
      <c r="G71" s="51">
        <f t="shared" si="0"/>
        <v>107.5</v>
      </c>
      <c r="H71" s="51">
        <f t="shared" si="1"/>
        <v>86</v>
      </c>
    </row>
    <row r="72" spans="1:8" s="36" customFormat="1" ht="94.5" x14ac:dyDescent="0.25">
      <c r="A72" s="37" t="s">
        <v>21</v>
      </c>
      <c r="B72" s="34" t="s">
        <v>57</v>
      </c>
      <c r="C72" s="34" t="s">
        <v>27</v>
      </c>
      <c r="D72" s="54">
        <v>15</v>
      </c>
      <c r="E72" s="35">
        <f>E73</f>
        <v>15</v>
      </c>
      <c r="F72" s="35">
        <f>F73</f>
        <v>0</v>
      </c>
      <c r="G72" s="51">
        <f t="shared" ref="G72:G79" si="4">F72/D72*100</f>
        <v>0</v>
      </c>
      <c r="H72" s="51">
        <f t="shared" ref="H72:H79" si="5">F72/E72*100</f>
        <v>0</v>
      </c>
    </row>
    <row r="73" spans="1:8" ht="31.5" x14ac:dyDescent="0.25">
      <c r="A73" s="6" t="s">
        <v>18</v>
      </c>
      <c r="B73" s="10" t="s">
        <v>58</v>
      </c>
      <c r="C73" s="10" t="s">
        <v>27</v>
      </c>
      <c r="D73" s="53">
        <v>15</v>
      </c>
      <c r="E73" s="25">
        <f>E74</f>
        <v>15</v>
      </c>
      <c r="F73" s="25">
        <f>F74</f>
        <v>0</v>
      </c>
      <c r="G73" s="51">
        <f t="shared" si="4"/>
        <v>0</v>
      </c>
      <c r="H73" s="51">
        <f t="shared" si="5"/>
        <v>0</v>
      </c>
    </row>
    <row r="74" spans="1:8" ht="48" thickBot="1" x14ac:dyDescent="0.3">
      <c r="A74" s="3" t="s">
        <v>7</v>
      </c>
      <c r="B74" s="10" t="s">
        <v>58</v>
      </c>
      <c r="C74" s="10" t="s">
        <v>32</v>
      </c>
      <c r="D74" s="53">
        <v>15</v>
      </c>
      <c r="E74" s="25">
        <v>15</v>
      </c>
      <c r="F74" s="51">
        <v>0</v>
      </c>
      <c r="G74" s="51">
        <f t="shared" si="4"/>
        <v>0</v>
      </c>
      <c r="H74" s="51">
        <f t="shared" si="5"/>
        <v>0</v>
      </c>
    </row>
    <row r="75" spans="1:8" s="36" customFormat="1" ht="16.5" thickBot="1" x14ac:dyDescent="0.3">
      <c r="A75" s="44" t="s">
        <v>22</v>
      </c>
      <c r="B75" s="45">
        <v>2600000000</v>
      </c>
      <c r="C75" s="45" t="s">
        <v>27</v>
      </c>
      <c r="D75" s="58">
        <f>D76+D78</f>
        <v>331.2</v>
      </c>
      <c r="E75" s="58">
        <f>E76+E78</f>
        <v>310.94</v>
      </c>
      <c r="F75" s="58">
        <f t="shared" ref="F75" si="6">F76+F78</f>
        <v>305.94</v>
      </c>
      <c r="G75" s="51">
        <f t="shared" si="4"/>
        <v>92.373188405797109</v>
      </c>
      <c r="H75" s="51">
        <f t="shared" si="5"/>
        <v>98.391972727857464</v>
      </c>
    </row>
    <row r="76" spans="1:8" ht="63.75" thickBot="1" x14ac:dyDescent="0.3">
      <c r="A76" s="14" t="s">
        <v>23</v>
      </c>
      <c r="B76" s="16" t="s">
        <v>59</v>
      </c>
      <c r="C76" s="16" t="s">
        <v>27</v>
      </c>
      <c r="D76" s="52">
        <v>42</v>
      </c>
      <c r="E76" s="24">
        <f>E77</f>
        <v>42</v>
      </c>
      <c r="F76" s="24">
        <f>F77</f>
        <v>37</v>
      </c>
      <c r="G76" s="51">
        <f t="shared" si="4"/>
        <v>88.095238095238088</v>
      </c>
      <c r="H76" s="51">
        <f t="shared" si="5"/>
        <v>88.095238095238088</v>
      </c>
    </row>
    <row r="77" spans="1:8" ht="15.75" x14ac:dyDescent="0.25">
      <c r="A77" s="9" t="s">
        <v>10</v>
      </c>
      <c r="B77" s="10" t="s">
        <v>59</v>
      </c>
      <c r="C77" s="10" t="s">
        <v>35</v>
      </c>
      <c r="D77" s="53">
        <v>42</v>
      </c>
      <c r="E77" s="25">
        <v>42</v>
      </c>
      <c r="F77" s="51">
        <v>37</v>
      </c>
      <c r="G77" s="51">
        <f t="shared" si="4"/>
        <v>88.095238095238088</v>
      </c>
      <c r="H77" s="51">
        <f t="shared" si="5"/>
        <v>88.095238095238088</v>
      </c>
    </row>
    <row r="78" spans="1:8" ht="31.5" x14ac:dyDescent="0.25">
      <c r="A78" s="8" t="s">
        <v>24</v>
      </c>
      <c r="B78" s="16" t="s">
        <v>60</v>
      </c>
      <c r="C78" s="16" t="s">
        <v>27</v>
      </c>
      <c r="D78" s="52">
        <v>289.2</v>
      </c>
      <c r="E78" s="24">
        <f>E79</f>
        <v>268.94</v>
      </c>
      <c r="F78" s="24">
        <f>F79</f>
        <v>268.94</v>
      </c>
      <c r="G78" s="51">
        <f t="shared" si="4"/>
        <v>92.994467496542185</v>
      </c>
      <c r="H78" s="51">
        <f t="shared" si="5"/>
        <v>100</v>
      </c>
    </row>
    <row r="79" spans="1:8" ht="31.5" x14ac:dyDescent="0.25">
      <c r="A79" s="4" t="s">
        <v>25</v>
      </c>
      <c r="B79" s="10" t="s">
        <v>60</v>
      </c>
      <c r="C79" s="10" t="s">
        <v>74</v>
      </c>
      <c r="D79" s="53">
        <v>289.2</v>
      </c>
      <c r="E79" s="25">
        <v>268.94</v>
      </c>
      <c r="F79" s="51">
        <v>268.94</v>
      </c>
      <c r="G79" s="51">
        <f t="shared" si="4"/>
        <v>92.994467496542185</v>
      </c>
      <c r="H79" s="51">
        <f t="shared" si="5"/>
        <v>100</v>
      </c>
    </row>
    <row r="80" spans="1:8" x14ac:dyDescent="0.25">
      <c r="A80" s="30"/>
      <c r="B80" s="30"/>
      <c r="C80" s="30"/>
      <c r="D80" s="30"/>
      <c r="E80" s="30"/>
      <c r="F80" s="47"/>
      <c r="G80" s="47"/>
      <c r="H80" s="47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</sheetData>
  <mergeCells count="2">
    <mergeCell ref="C1:E4"/>
    <mergeCell ref="A5:E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2024-09-30T16:06:52Z</dcterms:modified>
</cp:coreProperties>
</file>