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1\Desktop\БЮДЖЕТ 2023\бюджет\"/>
    </mc:Choice>
  </mc:AlternateContent>
  <bookViews>
    <workbookView xWindow="240" yWindow="45" windowWidth="15570" windowHeight="10035"/>
  </bookViews>
  <sheets>
    <sheet name="приложение3 2022" sheetId="5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56" i="5" l="1"/>
  <c r="C52" i="5" l="1"/>
  <c r="C51" i="5" s="1"/>
  <c r="C63" i="5"/>
  <c r="C71" i="5"/>
  <c r="C53" i="5" l="1"/>
  <c r="C66" i="5" l="1"/>
  <c r="C57" i="5" l="1"/>
  <c r="C69" i="5"/>
  <c r="D38" i="5"/>
  <c r="D35" i="5" s="1"/>
  <c r="E38" i="5"/>
  <c r="E35" i="5" s="1"/>
  <c r="D68" i="5"/>
  <c r="E68" i="5"/>
  <c r="D66" i="5"/>
  <c r="E66" i="5"/>
  <c r="D57" i="5"/>
  <c r="D56" i="5" s="1"/>
  <c r="E57" i="5"/>
  <c r="E56" i="5" s="1"/>
  <c r="D53" i="5"/>
  <c r="E53" i="5"/>
  <c r="D45" i="5"/>
  <c r="D44" i="5" s="1"/>
  <c r="D43" i="5" s="1"/>
  <c r="E45" i="5"/>
  <c r="E44" i="5" s="1"/>
  <c r="E43" i="5" s="1"/>
  <c r="D41" i="5"/>
  <c r="D40" i="5" s="1"/>
  <c r="E41" i="5"/>
  <c r="E40" i="5" s="1"/>
  <c r="D32" i="5"/>
  <c r="D31" i="5" s="1"/>
  <c r="E32" i="5"/>
  <c r="E31" i="5" s="1"/>
  <c r="D29" i="5"/>
  <c r="D28" i="5" s="1"/>
  <c r="E29" i="5"/>
  <c r="E28" i="5" s="1"/>
  <c r="D25" i="5"/>
  <c r="D24" i="5" s="1"/>
  <c r="D23" i="5" s="1"/>
  <c r="E25" i="5"/>
  <c r="E24" i="5" s="1"/>
  <c r="E23" i="5" s="1"/>
  <c r="D17" i="5"/>
  <c r="D16" i="5" s="1"/>
  <c r="E17" i="5"/>
  <c r="E16" i="5" s="1"/>
  <c r="D14" i="5"/>
  <c r="D13" i="5" s="1"/>
  <c r="E14" i="5"/>
  <c r="E13" i="5" s="1"/>
  <c r="D11" i="5"/>
  <c r="D10" i="5" s="1"/>
  <c r="E11" i="5"/>
  <c r="E10" i="5" s="1"/>
  <c r="D7" i="5"/>
  <c r="E7" i="5"/>
  <c r="E34" i="5" l="1"/>
  <c r="D34" i="5"/>
  <c r="E52" i="5"/>
  <c r="E51" i="5" s="1"/>
  <c r="E27" i="5"/>
  <c r="E22" i="5" s="1"/>
  <c r="D52" i="5"/>
  <c r="D51" i="5" s="1"/>
  <c r="D27" i="5"/>
  <c r="D22" i="5" s="1"/>
  <c r="E6" i="5"/>
  <c r="E5" i="5" s="1"/>
  <c r="D6" i="5"/>
  <c r="D5" i="5" s="1"/>
  <c r="C8" i="5"/>
  <c r="C7" i="5" s="1"/>
  <c r="C11" i="5"/>
  <c r="C10" i="5" s="1"/>
  <c r="C14" i="5"/>
  <c r="C13" i="5" s="1"/>
  <c r="C17" i="5"/>
  <c r="C16" i="5" s="1"/>
  <c r="C25" i="5"/>
  <c r="C24" i="5" s="1"/>
  <c r="C23" i="5" s="1"/>
  <c r="C29" i="5"/>
  <c r="C28" i="5" s="1"/>
  <c r="C32" i="5"/>
  <c r="C31" i="5" s="1"/>
  <c r="C36" i="5"/>
  <c r="C38" i="5"/>
  <c r="C41" i="5"/>
  <c r="C40" i="5" s="1"/>
  <c r="C45" i="5"/>
  <c r="C44" i="5" s="1"/>
  <c r="C43" i="5" s="1"/>
  <c r="C47" i="5"/>
  <c r="C49" i="5"/>
  <c r="C60" i="5"/>
  <c r="C68" i="5"/>
  <c r="D4" i="5" l="1"/>
  <c r="D73" i="5" s="1"/>
  <c r="E4" i="5"/>
  <c r="E73" i="5" s="1"/>
  <c r="C27" i="5"/>
  <c r="C22" i="5" s="1"/>
  <c r="C35" i="5"/>
  <c r="C34" i="5" s="1"/>
  <c r="C6" i="5"/>
  <c r="C5" i="5" s="1"/>
  <c r="C4" i="5" l="1"/>
  <c r="C73" i="5" s="1"/>
</calcChain>
</file>

<file path=xl/sharedStrings.xml><?xml version="1.0" encoding="utf-8"?>
<sst xmlns="http://schemas.openxmlformats.org/spreadsheetml/2006/main" count="146" uniqueCount="133">
  <si>
    <t>Код бюджетной классификации</t>
  </si>
  <si>
    <t>Наименование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</si>
  <si>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</si>
  <si>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</si>
  <si>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</si>
  <si>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</si>
  <si>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</si>
  <si>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</si>
  <si>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 xml:space="preserve">000 1 03 00000 00 0000 000 </t>
  </si>
  <si>
    <t>НАЛОГИ  НА ТОВАРЫ (РАБОТЫ,УСЛУГИ), РЕАЛИЗУЕМЫЕ НА ТЕРРИТОРИИ РОССИЙСКОЙ ФЕДЕРАЦИИ</t>
  </si>
  <si>
    <t>000 1 03 02000 01 0000 110</t>
  </si>
  <si>
    <t>Акцизы по подакцизным товарам(продукции), производимым на территории Российской Федерации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</si>
  <si>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</si>
  <si>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</si>
  <si>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</si>
  <si>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</si>
  <si>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</si>
  <si>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</si>
  <si>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</si>
  <si>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</si>
  <si>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</si>
  <si>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</si>
  <si>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</si>
  <si>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</si>
  <si>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</si>
  <si>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</si>
  <si>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000 1 16 00000 00 0000 000</t>
  </si>
  <si>
    <t>ШТРАФЫ, САНКЦИИ,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</si>
  <si>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</si>
  <si>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</si>
  <si>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</si>
  <si>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</si>
  <si>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</si>
  <si>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</si>
  <si>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</si>
  <si>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на выравнивание обеспеченности муниципальных образований</t>
  </si>
  <si>
    <t>Субсидии бюджетам сельским поселениям на выравнивание обеспеченности муниципальных образований по реализации ими их отдельных полномочий</t>
  </si>
  <si>
    <t>914 2 02 29999 10 2700 151</t>
  </si>
  <si>
    <t>Прочие субсидии бюджетам сельским поселениям на выравнивание обеспеченности муниципальных образований по реализации ими их отдельных полномочий</t>
  </si>
  <si>
    <t>Субвенции бюджетам субъектов Российской Федерации и муниципальных образований</t>
  </si>
  <si>
    <t>ВСЕГО ДОХОДОВ</t>
  </si>
  <si>
    <t>000 1 14 00000 00 0000 000</t>
  </si>
  <si>
    <t>ДОХОДЫ ОТ РЕАЛИЗАЦИИ ИМУЩЕСТВА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</si>
  <si>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</si>
  <si>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</si>
  <si>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914 2 02 49999 10 3500 150</t>
  </si>
  <si>
    <t>Прочие межбюджетные трансферты, передаваемые бюджетам сельских поселений (прочие межбюджетные трансферты, передаваемые бюджетам сельских поселений на создание мест (площадок) накопления твердых коммунальных отходов)</t>
  </si>
  <si>
    <t>914 2 02 49999 10 0000 150</t>
  </si>
  <si>
    <t>Прочие межбюджетные трансферты, передаваемые бюджетам сельских поселений.</t>
  </si>
  <si>
    <t>000 2 02 40000 00 0000 150</t>
  </si>
  <si>
    <t>Прочие межбюджетные трансферты</t>
  </si>
  <si>
    <t>Сумма (тыс.руб.) 2021 год</t>
  </si>
  <si>
    <t>Сумма (тыс.руб.)    2022 год</t>
  </si>
  <si>
    <t>Прочие субсидии бюджетам сельских поселений (субсидии бюджетам сельских поселений на выполнение расходных обязательств муниципальных образований области)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</si>
  <si>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</si>
  <si>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914 2 02 49999 10 0002 150</t>
  </si>
  <si>
    <t>Прочие межбюджетные трансферты, передаваемые бюджетам</t>
  </si>
  <si>
    <t>000 2 02 49999 00 0002 150</t>
  </si>
  <si>
    <t>914 2 02 29999 10 7000 150</t>
  </si>
  <si>
    <t xml:space="preserve">000 2 02 29999 10 0000 150 </t>
  </si>
  <si>
    <t>000 2 02 20000 00 0000 150</t>
  </si>
  <si>
    <t>000 2 02 10000 00 0000 150</t>
  </si>
  <si>
    <t>Прочие доходы от оказания платных услуг (работ) получателями средств бюджетов сельских поселений</t>
  </si>
  <si>
    <t>914 1 13 01995 10 0000 130</t>
  </si>
  <si>
    <t>Прочие доходы от оказания платных услуг (работ)</t>
  </si>
  <si>
    <t>000 1 13 01990 00 0000 130</t>
  </si>
  <si>
    <t>Доходы от оказания платных услуг (работ)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</si>
  <si>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</si>
  <si>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</si>
  <si>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</si>
  <si>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</si>
  <si>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</si>
  <si>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914 1110503510 0000 120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</si>
  <si>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</si>
  <si>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</si>
  <si>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</si>
  <si>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</si>
  <si>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000 1110501000 0000 120</t>
  </si>
  <si>
    <t>Земельный налог с физических лиц, обладающих земельным участком, расположенным в границах сельских поселений</t>
  </si>
  <si>
    <t>182 1060604310 1000 110</t>
  </si>
  <si>
    <t>Земельный налог с физических лиц</t>
  </si>
  <si>
    <t>182 1060604000 0000 110</t>
  </si>
  <si>
    <t>000 1060604000 0000 110</t>
  </si>
  <si>
    <t>Земельный налог с организаций, обладающих земельным участком, расположенным в границах сельских поселений</t>
  </si>
  <si>
    <t>000 1 06 06033 10 0000 110</t>
  </si>
  <si>
    <t>Земельный налог с организаций</t>
  </si>
  <si>
    <t>182 1 06 06033 00 0000 110</t>
  </si>
  <si>
    <t>000 1 06 06030 00 0000 110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</si>
  <si>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</si>
  <si>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182 1 06 01030 10 1000 110</t>
  </si>
  <si>
    <t>182 1 06 01030 10 0000 110</t>
  </si>
  <si>
    <t>000 1 06 01030 10 0000 110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</si>
  <si>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</si>
  <si>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</si>
  <si>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</si>
  <si>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</si>
  <si>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</si>
  <si>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</si>
  <si>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</si>
  <si>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100 1 03 02231 01 0000 110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</si>
  <si>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</si>
  <si>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182 1 01 02030 01 1000 110</t>
  </si>
  <si>
    <t>182 1 01 02030 01 0000 110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</si>
  <si>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</si>
  <si>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</si>
  <si>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182 1 01 02020 01 1000 110</t>
  </si>
  <si>
    <t>182 1 01 02020 01 0000 110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</si>
  <si>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</si>
  <si>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</si>
  <si>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182 1 01 02010 01 1000 110</t>
  </si>
  <si>
    <t>182 1 01 02010 01 0000 110</t>
  </si>
  <si>
    <t>000 1 01 02010 01 0000 110</t>
  </si>
  <si>
    <t xml:space="preserve">Сумма (тыс.руб.) </t>
  </si>
  <si>
    <t>Прочие межбюджетные трансферты, передаваемые бюджетам сельских поселений  (прочие межбюджетные трансферты, передаваемые бюджетам сельских поселений нна поддержку мер по обеспечению сбалансированности бюджетов)</t>
  </si>
  <si>
    <t>000 2 02 16001 10 0000 150</t>
  </si>
  <si>
    <t>000 2 02 15001 10 0000 150</t>
  </si>
  <si>
    <t>914 2 02 29999 10 1300 150</t>
  </si>
  <si>
    <t>Прочие субсидии бюджетам сельских поселений (субсидии бюджетам сельских поселений на повышение уровня подготовки лиц, замещающих муниципальные должности и муниципальных служащих по основным вопросам деятельности органов местного самоуправления)</t>
  </si>
  <si>
    <t>000 2 07 05030 00 0000 150</t>
  </si>
  <si>
    <t>000 2 02 30000 00 0000 150</t>
  </si>
  <si>
    <t>000 2 02 35118 00 0000 150</t>
  </si>
  <si>
    <t>914 2 02 35118 10 0000 150</t>
  </si>
  <si>
    <t>914 2 07 05030 10 0000 150</t>
  </si>
  <si>
    <t>Прочие безвозмездные поступления в бюджеты сельских поселений</t>
  </si>
  <si>
    <t>000 2 02 29999 10 1300 150</t>
  </si>
  <si>
    <t xml:space="preserve">Прогнозируемые объемы поступления доходов бюджета поселения по налоговым и неналоговым доходам по статьям, по безвозмездным поступлениям по подстатьям классификации доходов бюджета
на 2023 год
</t>
  </si>
  <si>
    <t>Дотация бюджетам сельских поселений на выравнивание бюджетной обеспеченности из бюджетов муниципальных районов</t>
  </si>
  <si>
    <t>Дотации бюджетам сельских поселений на выравнивание бюджетной обеспеченности из бюджета субъекта Российской Федерации</t>
  </si>
  <si>
    <t>914 2 02 29999 10 0006 150</t>
  </si>
  <si>
    <t>Субсидии бюджетам сельских поселений на организацию деятельности народных дружин</t>
  </si>
  <si>
    <t xml:space="preserve">Приложение № 3
к решению Федяковской сельской  Думы
    от 26.12.2022 № 05/18                                                                                                                                                        
</t>
  </si>
  <si>
    <t>936 1110501305 0000 120</t>
  </si>
  <si>
    <t>914 1 11 09045 05 0000 120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</si>
</sst>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family val="2"/>
      <charset val="204"/>
    </font>
    <font>
      <i/>
      <sz val="9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9" fontId="15" fillId="0" borderId="8">
      <alignment horizontal="left" vertical="center" wrapText="1" indent="1"/>
    </xf>
  </cellStyleXfs>
  <cellXfs count="74">
    <xf numFmtId="0" fontId="0" fillId="0" borderId="0" xfId="0"/>
    <xf numFmtId="0" fontId="0" fillId="0" borderId="2" xfId="0" applyBorder="1"/>
    <xf numFmtId="0" fontId="0" fillId="0" borderId="0" xfId="0" applyAlignment="1">
      <alignment vertical="top" wrapText="1"/>
    </xf>
    <xf numFmtId="0" fontId="0" fillId="0" borderId="0" xfId="0" applyBorder="1"/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vertical="top" wrapText="1"/>
    </xf>
    <xf numFmtId="0" fontId="8" fillId="0" borderId="0" xfId="0" applyFont="1"/>
    <xf numFmtId="49" fontId="9" fillId="0" borderId="0" xfId="0" applyNumberFormat="1" applyFont="1" applyFill="1" applyAlignment="1">
      <alignment vertical="top" wrapText="1"/>
    </xf>
    <xf numFmtId="0" fontId="6" fillId="0" borderId="0" xfId="0" applyFont="1"/>
    <xf numFmtId="164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64" fontId="11" fillId="0" borderId="1" xfId="0" applyNumberFormat="1" applyFont="1" applyBorder="1" applyAlignment="1">
      <alignment wrapText="1"/>
    </xf>
    <xf numFmtId="49" fontId="11" fillId="0" borderId="1" xfId="0" applyNumberFormat="1" applyFont="1" applyBorder="1"/>
    <xf numFmtId="49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4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right" vertical="center" wrapText="1"/>
    </xf>
    <xf numFmtId="164" fontId="16" fillId="0" borderId="8" xfId="1" applyNumberFormat="1" applyFont="1" applyProtection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right" vertical="center" wrapText="1"/>
    </xf>
    <xf numFmtId="164" fontId="16" fillId="0" borderId="1" xfId="1" applyNumberFormat="1" applyFont="1" applyBorder="1" applyProtection="1">
      <alignment horizontal="left" vertical="center" wrapText="1" indent="1"/>
    </xf>
    <xf numFmtId="0" fontId="17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2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165" fontId="2" fillId="0" borderId="7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18" fillId="0" borderId="0" xfId="0" applyFont="1"/>
    <xf numFmtId="0" fontId="18" fillId="2" borderId="0" xfId="0" applyFont="1" applyFill="1"/>
    <xf numFmtId="2" fontId="11" fillId="0" borderId="1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top" wrapText="1"/>
    </xf>
    <xf numFmtId="0" fontId="3" fillId="0" borderId="10" xfId="0" applyFont="1" applyBorder="1" applyAlignment="1">
      <alignment horizontal="center" wrapText="1"/>
    </xf>
  </cellXfs>
  <cellStyles count="2">
    <cellStyle name="xl3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5"/>
  <sheetViews>
    <sheetView tabSelected="1" topLeftCell="A51" workbookViewId="0">
      <selection activeCell="B45" sqref="B45"/>
    </sheetView>
  </sheetViews>
  <sheetFormatPr defaultRowHeight="15" x14ac:dyDescent="0.25"/>
  <cols>
    <col min="1" max="1" width="25.7109375" customWidth="1"/>
    <col min="2" max="2" width="83.28515625" customWidth="1"/>
    <col min="3" max="3" width="19.28515625" customWidth="1"/>
    <col min="4" max="4" width="12" hidden="1" customWidth="1"/>
    <col min="5" max="5" width="9.140625" hidden="1" customWidth="1"/>
  </cols>
  <sheetData>
    <row r="1" spans="1:57" ht="67.5" customHeight="1" x14ac:dyDescent="0.25">
      <c r="A1" s="2"/>
      <c r="B1" s="72" t="s">
        <v>130</v>
      </c>
      <c r="C1" s="72"/>
      <c r="D1" s="72"/>
      <c r="E1" s="72"/>
    </row>
    <row r="2" spans="1:57" ht="122.25" customHeight="1" x14ac:dyDescent="0.3">
      <c r="A2" s="73" t="s">
        <v>125</v>
      </c>
      <c r="B2" s="73"/>
      <c r="C2" s="73"/>
      <c r="D2" s="73"/>
      <c r="E2" s="73"/>
    </row>
    <row r="3" spans="1:57" ht="93.75" x14ac:dyDescent="0.25">
      <c r="A3" s="16" t="s">
        <v>0</v>
      </c>
      <c r="B3" s="16" t="s">
        <v>1</v>
      </c>
      <c r="C3" s="25" t="s">
        <v>112</v>
      </c>
      <c r="D3" s="25" t="s">
        <v>52</v>
      </c>
      <c r="E3" s="25" t="s">
        <v>51</v>
      </c>
    </row>
    <row r="4" spans="1:57" ht="38.1" customHeight="1" x14ac:dyDescent="0.25">
      <c r="A4" s="13" t="s">
        <v>2</v>
      </c>
      <c r="B4" s="14" t="s">
        <v>3</v>
      </c>
      <c r="C4" s="15">
        <f>C5+C16+C22+C34+C43+C47+C49</f>
        <v>4300.3</v>
      </c>
      <c r="D4" s="26">
        <f>D5+D16+D22+D34+D43+D47+D49</f>
        <v>0</v>
      </c>
      <c r="E4" s="26">
        <f>E5+E16+E22+E34+E43+E47+E49</f>
        <v>0</v>
      </c>
    </row>
    <row r="5" spans="1:57" ht="43.15" customHeight="1" x14ac:dyDescent="0.25">
      <c r="A5" s="46" t="s">
        <v>4</v>
      </c>
      <c r="B5" s="46" t="s">
        <v>5</v>
      </c>
      <c r="C5" s="59">
        <f>C6</f>
        <v>408.09999999999997</v>
      </c>
      <c r="D5" s="59">
        <f t="shared" ref="D5:E5" si="0">D6</f>
        <v>0</v>
      </c>
      <c r="E5" s="59">
        <f t="shared" si="0"/>
        <v>0</v>
      </c>
    </row>
    <row r="6" spans="1:57" s="1" customFormat="1" ht="38.1" customHeight="1" x14ac:dyDescent="0.25">
      <c r="A6" s="13" t="s">
        <v>6</v>
      </c>
      <c r="B6" s="14" t="s">
        <v>7</v>
      </c>
      <c r="C6" s="58">
        <f>C7+C10+C13</f>
        <v>408.09999999999997</v>
      </c>
      <c r="D6" s="58">
        <f t="shared" ref="D6:E6" si="1">D7+D10+D13</f>
        <v>0</v>
      </c>
      <c r="E6" s="58">
        <f t="shared" si="1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3" customFormat="1" ht="46.9" customHeight="1" x14ac:dyDescent="0.25">
      <c r="A7" s="37" t="s">
        <v>111</v>
      </c>
      <c r="B7" s="57" t="s">
        <v>108</v>
      </c>
      <c r="C7" s="56">
        <f>C8</f>
        <v>360.4</v>
      </c>
      <c r="D7" s="56">
        <f t="shared" ref="D7:E7" si="2">D8</f>
        <v>0</v>
      </c>
      <c r="E7" s="56">
        <f t="shared" si="2"/>
        <v>0</v>
      </c>
    </row>
    <row r="8" spans="1:57" s="3" customFormat="1" ht="46.9" customHeight="1" x14ac:dyDescent="0.25">
      <c r="A8" s="50" t="s">
        <v>110</v>
      </c>
      <c r="B8" s="55" t="s">
        <v>108</v>
      </c>
      <c r="C8" s="54">
        <f>C9</f>
        <v>360.4</v>
      </c>
      <c r="E8" s="12"/>
    </row>
    <row r="9" spans="1:57" s="3" customFormat="1" ht="46.9" customHeight="1" x14ac:dyDescent="0.25">
      <c r="A9" s="50" t="s">
        <v>109</v>
      </c>
      <c r="B9" s="55" t="s">
        <v>108</v>
      </c>
      <c r="C9" s="54">
        <v>360.4</v>
      </c>
      <c r="E9" s="12"/>
    </row>
    <row r="10" spans="1:57" s="3" customFormat="1" ht="69.599999999999994" customHeight="1" x14ac:dyDescent="0.25">
      <c r="A10" s="37" t="s">
        <v>107</v>
      </c>
      <c r="B10" s="57" t="s">
        <v>104</v>
      </c>
      <c r="C10" s="56">
        <f>C11</f>
        <v>0.2</v>
      </c>
      <c r="D10" s="56">
        <f t="shared" ref="D10:E11" si="3">D11</f>
        <v>0</v>
      </c>
      <c r="E10" s="56">
        <f t="shared" si="3"/>
        <v>0</v>
      </c>
    </row>
    <row r="11" spans="1:57" s="3" customFormat="1" ht="69.599999999999994" customHeight="1" x14ac:dyDescent="0.25">
      <c r="A11" s="50" t="s">
        <v>106</v>
      </c>
      <c r="B11" s="55" t="s">
        <v>104</v>
      </c>
      <c r="C11" s="54">
        <f>C12</f>
        <v>0.2</v>
      </c>
      <c r="D11" s="54">
        <f t="shared" si="3"/>
        <v>0</v>
      </c>
      <c r="E11" s="54">
        <f t="shared" si="3"/>
        <v>0</v>
      </c>
    </row>
    <row r="12" spans="1:57" s="3" customFormat="1" ht="69.599999999999994" customHeight="1" x14ac:dyDescent="0.25">
      <c r="A12" s="50" t="s">
        <v>105</v>
      </c>
      <c r="B12" s="55" t="s">
        <v>104</v>
      </c>
      <c r="C12" s="54">
        <v>0.2</v>
      </c>
      <c r="E12" s="12"/>
    </row>
    <row r="13" spans="1:57" s="3" customFormat="1" ht="33.6" customHeight="1" x14ac:dyDescent="0.25">
      <c r="A13" s="37" t="s">
        <v>103</v>
      </c>
      <c r="B13" s="57" t="s">
        <v>100</v>
      </c>
      <c r="C13" s="56">
        <f>C14</f>
        <v>47.5</v>
      </c>
      <c r="D13" s="56">
        <f t="shared" ref="D13:E14" si="4">D14</f>
        <v>0</v>
      </c>
      <c r="E13" s="56">
        <f t="shared" si="4"/>
        <v>0</v>
      </c>
    </row>
    <row r="14" spans="1:57" s="3" customFormat="1" ht="33.6" customHeight="1" x14ac:dyDescent="0.25">
      <c r="A14" s="50" t="s">
        <v>102</v>
      </c>
      <c r="B14" s="55" t="s">
        <v>100</v>
      </c>
      <c r="C14" s="54">
        <f>C15</f>
        <v>47.5</v>
      </c>
      <c r="D14" s="54">
        <f t="shared" si="4"/>
        <v>0</v>
      </c>
      <c r="E14" s="54">
        <f t="shared" si="4"/>
        <v>0</v>
      </c>
    </row>
    <row r="15" spans="1:57" s="3" customFormat="1" ht="33.6" customHeight="1" x14ac:dyDescent="0.25">
      <c r="A15" s="50" t="s">
        <v>101</v>
      </c>
      <c r="B15" s="55" t="s">
        <v>100</v>
      </c>
      <c r="C15" s="54">
        <v>47.5</v>
      </c>
      <c r="E15" s="12"/>
    </row>
    <row r="16" spans="1:57" ht="38.1" customHeight="1" x14ac:dyDescent="0.25">
      <c r="A16" s="13" t="s">
        <v>8</v>
      </c>
      <c r="B16" s="14" t="s">
        <v>9</v>
      </c>
      <c r="C16" s="20">
        <f>C17</f>
        <v>621.9</v>
      </c>
      <c r="D16" s="23">
        <f t="shared" ref="D16:E16" si="5">D17</f>
        <v>0</v>
      </c>
      <c r="E16" s="23">
        <f t="shared" si="5"/>
        <v>0</v>
      </c>
    </row>
    <row r="17" spans="1:5" ht="38.1" customHeight="1" x14ac:dyDescent="0.25">
      <c r="A17" s="13" t="s">
        <v>10</v>
      </c>
      <c r="B17" s="14" t="s">
        <v>11</v>
      </c>
      <c r="C17" s="20">
        <f>C18+C19+C20+C21</f>
        <v>621.9</v>
      </c>
      <c r="D17" s="23">
        <f t="shared" ref="D17:E17" si="6">D18+D19+D20+D21</f>
        <v>0</v>
      </c>
      <c r="E17" s="23">
        <f t="shared" si="6"/>
        <v>0</v>
      </c>
    </row>
    <row r="18" spans="1:5" ht="48.6" customHeight="1" x14ac:dyDescent="0.25">
      <c r="A18" s="50" t="s">
        <v>99</v>
      </c>
      <c r="B18" s="53" t="s">
        <v>98</v>
      </c>
      <c r="C18" s="48">
        <v>294.60000000000002</v>
      </c>
    </row>
    <row r="19" spans="1:5" ht="55.9" customHeight="1" x14ac:dyDescent="0.25">
      <c r="A19" s="50" t="s">
        <v>97</v>
      </c>
      <c r="B19" s="52" t="s">
        <v>96</v>
      </c>
      <c r="C19" s="51">
        <v>2</v>
      </c>
    </row>
    <row r="20" spans="1:5" ht="45" customHeight="1" x14ac:dyDescent="0.25">
      <c r="A20" s="50" t="s">
        <v>95</v>
      </c>
      <c r="B20" s="49" t="s">
        <v>94</v>
      </c>
      <c r="C20" s="48">
        <v>364.2</v>
      </c>
    </row>
    <row r="21" spans="1:5" ht="38.1" customHeight="1" x14ac:dyDescent="0.25">
      <c r="A21" s="50" t="s">
        <v>93</v>
      </c>
      <c r="B21" s="49" t="s">
        <v>92</v>
      </c>
      <c r="C21" s="48">
        <v>-38.9</v>
      </c>
    </row>
    <row r="22" spans="1:5" ht="36" customHeight="1" x14ac:dyDescent="0.25">
      <c r="A22" s="21" t="s">
        <v>12</v>
      </c>
      <c r="B22" s="22" t="s">
        <v>13</v>
      </c>
      <c r="C22" s="23">
        <f>C23+C27</f>
        <v>2833.4</v>
      </c>
      <c r="D22" s="23">
        <f t="shared" ref="D22:E22" si="7">D23+D27</f>
        <v>0</v>
      </c>
      <c r="E22" s="23">
        <f t="shared" si="7"/>
        <v>0</v>
      </c>
    </row>
    <row r="23" spans="1:5" ht="42.6" customHeight="1" x14ac:dyDescent="0.25">
      <c r="A23" s="46" t="s">
        <v>14</v>
      </c>
      <c r="B23" s="46" t="s">
        <v>15</v>
      </c>
      <c r="C23" s="20">
        <f>C24</f>
        <v>1146</v>
      </c>
      <c r="D23" s="23">
        <f t="shared" ref="D23:E25" si="8">D24</f>
        <v>0</v>
      </c>
      <c r="E23" s="23">
        <f t="shared" si="8"/>
        <v>0</v>
      </c>
    </row>
    <row r="24" spans="1:5" ht="31.9" customHeight="1" x14ac:dyDescent="0.25">
      <c r="A24" s="43" t="s">
        <v>91</v>
      </c>
      <c r="B24" s="47" t="s">
        <v>88</v>
      </c>
      <c r="C24" s="48">
        <f>C25</f>
        <v>1146</v>
      </c>
      <c r="D24" s="48">
        <f t="shared" si="8"/>
        <v>0</v>
      </c>
      <c r="E24" s="48">
        <f t="shared" si="8"/>
        <v>0</v>
      </c>
    </row>
    <row r="25" spans="1:5" ht="31.9" customHeight="1" x14ac:dyDescent="0.25">
      <c r="A25" s="43" t="s">
        <v>90</v>
      </c>
      <c r="B25" s="47" t="s">
        <v>88</v>
      </c>
      <c r="C25" s="48">
        <f>C26</f>
        <v>1146</v>
      </c>
      <c r="D25" s="48">
        <f t="shared" si="8"/>
        <v>0</v>
      </c>
      <c r="E25" s="48">
        <f t="shared" si="8"/>
        <v>0</v>
      </c>
    </row>
    <row r="26" spans="1:5" ht="31.9" customHeight="1" x14ac:dyDescent="0.25">
      <c r="A26" s="43" t="s">
        <v>89</v>
      </c>
      <c r="B26" s="47" t="s">
        <v>88</v>
      </c>
      <c r="C26" s="48">
        <v>1146</v>
      </c>
      <c r="D26" s="62"/>
      <c r="E26" s="63"/>
    </row>
    <row r="27" spans="1:5" ht="33" customHeight="1" x14ac:dyDescent="0.25">
      <c r="A27" s="46" t="s">
        <v>16</v>
      </c>
      <c r="B27" s="46" t="s">
        <v>17</v>
      </c>
      <c r="C27" s="20">
        <f>C28+C31</f>
        <v>1687.4</v>
      </c>
      <c r="D27" s="23">
        <f t="shared" ref="D27:E27" si="9">D28+D31</f>
        <v>0</v>
      </c>
      <c r="E27" s="23">
        <f t="shared" si="9"/>
        <v>0</v>
      </c>
    </row>
    <row r="28" spans="1:5" ht="30.6" customHeight="1" x14ac:dyDescent="0.25">
      <c r="A28" s="45" t="s">
        <v>87</v>
      </c>
      <c r="B28" s="42" t="s">
        <v>85</v>
      </c>
      <c r="C28" s="20">
        <f>C29</f>
        <v>466.2</v>
      </c>
      <c r="D28" s="23">
        <f t="shared" ref="D28:E29" si="10">D29</f>
        <v>0</v>
      </c>
      <c r="E28" s="23">
        <f t="shared" si="10"/>
        <v>0</v>
      </c>
    </row>
    <row r="29" spans="1:5" ht="30.6" customHeight="1" x14ac:dyDescent="0.25">
      <c r="A29" s="43" t="s">
        <v>86</v>
      </c>
      <c r="B29" s="44" t="s">
        <v>85</v>
      </c>
      <c r="C29" s="48">
        <f>C30</f>
        <v>466.2</v>
      </c>
      <c r="D29" s="48">
        <f t="shared" si="10"/>
        <v>0</v>
      </c>
      <c r="E29" s="48">
        <f t="shared" si="10"/>
        <v>0</v>
      </c>
    </row>
    <row r="30" spans="1:5" ht="31.15" customHeight="1" x14ac:dyDescent="0.25">
      <c r="A30" s="43" t="s">
        <v>84</v>
      </c>
      <c r="B30" s="31" t="s">
        <v>83</v>
      </c>
      <c r="C30" s="48">
        <v>466.2</v>
      </c>
      <c r="D30" s="62"/>
      <c r="E30" s="63"/>
    </row>
    <row r="31" spans="1:5" ht="21.6" customHeight="1" x14ac:dyDescent="0.25">
      <c r="A31" s="34" t="s">
        <v>82</v>
      </c>
      <c r="B31" s="33" t="s">
        <v>80</v>
      </c>
      <c r="C31" s="23">
        <f>C32</f>
        <v>1221.2</v>
      </c>
      <c r="D31" s="23">
        <f t="shared" ref="D31:E32" si="11">D32</f>
        <v>0</v>
      </c>
      <c r="E31" s="23">
        <f t="shared" si="11"/>
        <v>0</v>
      </c>
    </row>
    <row r="32" spans="1:5" ht="20.45" customHeight="1" x14ac:dyDescent="0.25">
      <c r="A32" s="32" t="s">
        <v>81</v>
      </c>
      <c r="B32" s="31" t="s">
        <v>80</v>
      </c>
      <c r="C32" s="48">
        <f>C33</f>
        <v>1221.2</v>
      </c>
      <c r="D32" s="48">
        <f t="shared" si="11"/>
        <v>0</v>
      </c>
      <c r="E32" s="48">
        <f t="shared" si="11"/>
        <v>0</v>
      </c>
    </row>
    <row r="33" spans="1:5" ht="28.9" customHeight="1" x14ac:dyDescent="0.25">
      <c r="A33" s="32" t="s">
        <v>79</v>
      </c>
      <c r="B33" s="31" t="s">
        <v>78</v>
      </c>
      <c r="C33" s="48">
        <v>1221.2</v>
      </c>
      <c r="D33" s="62"/>
      <c r="E33" s="63"/>
    </row>
    <row r="34" spans="1:5" ht="67.5" customHeight="1" x14ac:dyDescent="0.25">
      <c r="A34" s="13" t="s">
        <v>18</v>
      </c>
      <c r="B34" s="14" t="s">
        <v>19</v>
      </c>
      <c r="C34" s="20">
        <f>C35+C40</f>
        <v>296.89999999999998</v>
      </c>
      <c r="D34" s="23">
        <f t="shared" ref="D34:E34" si="12">D35+D40</f>
        <v>0</v>
      </c>
      <c r="E34" s="23">
        <f t="shared" si="12"/>
        <v>0</v>
      </c>
    </row>
    <row r="35" spans="1:5" ht="72" customHeight="1" x14ac:dyDescent="0.25">
      <c r="A35" s="37" t="s">
        <v>20</v>
      </c>
      <c r="B35" s="42" t="s">
        <v>21</v>
      </c>
      <c r="C35" s="20">
        <f>C36+C38</f>
        <v>96.9</v>
      </c>
      <c r="D35" s="23">
        <f t="shared" ref="D35:E35" si="13">D36+D38</f>
        <v>0</v>
      </c>
      <c r="E35" s="23">
        <f t="shared" si="13"/>
        <v>0</v>
      </c>
    </row>
    <row r="36" spans="1:5" ht="44.45" customHeight="1" x14ac:dyDescent="0.25">
      <c r="A36" s="41" t="s">
        <v>77</v>
      </c>
      <c r="B36" s="38" t="s">
        <v>76</v>
      </c>
      <c r="C36" s="18">
        <f>C37</f>
        <v>90</v>
      </c>
    </row>
    <row r="37" spans="1:5" ht="58.9" customHeight="1" x14ac:dyDescent="0.25">
      <c r="A37" s="40" t="s">
        <v>131</v>
      </c>
      <c r="B37" s="36" t="s">
        <v>75</v>
      </c>
      <c r="C37" s="18">
        <v>90</v>
      </c>
    </row>
    <row r="38" spans="1:5" ht="61.15" customHeight="1" x14ac:dyDescent="0.25">
      <c r="A38" s="39" t="s">
        <v>74</v>
      </c>
      <c r="B38" s="38" t="s">
        <v>73</v>
      </c>
      <c r="C38" s="18">
        <f>C39</f>
        <v>6.9</v>
      </c>
      <c r="D38" s="24">
        <f t="shared" ref="D38:E38" si="14">D39</f>
        <v>0</v>
      </c>
      <c r="E38" s="24">
        <f t="shared" si="14"/>
        <v>0</v>
      </c>
    </row>
    <row r="39" spans="1:5" ht="49.15" customHeight="1" x14ac:dyDescent="0.25">
      <c r="A39" s="35" t="s">
        <v>72</v>
      </c>
      <c r="B39" s="36" t="s">
        <v>71</v>
      </c>
      <c r="C39" s="18">
        <v>6.9</v>
      </c>
    </row>
    <row r="40" spans="1:5" ht="54" customHeight="1" x14ac:dyDescent="0.25">
      <c r="A40" s="37" t="s">
        <v>22</v>
      </c>
      <c r="B40" s="33" t="s">
        <v>70</v>
      </c>
      <c r="C40" s="20">
        <f>C41</f>
        <v>200</v>
      </c>
      <c r="D40" s="23">
        <f t="shared" ref="D40:E41" si="15">D41</f>
        <v>0</v>
      </c>
      <c r="E40" s="23">
        <f t="shared" si="15"/>
        <v>0</v>
      </c>
    </row>
    <row r="41" spans="1:5" ht="41.45" customHeight="1" x14ac:dyDescent="0.25">
      <c r="A41" s="35" t="s">
        <v>69</v>
      </c>
      <c r="B41" s="36" t="s">
        <v>68</v>
      </c>
      <c r="C41" s="48">
        <f>C42</f>
        <v>200</v>
      </c>
      <c r="D41" s="48">
        <f t="shared" si="15"/>
        <v>0</v>
      </c>
      <c r="E41" s="48">
        <f t="shared" si="15"/>
        <v>0</v>
      </c>
    </row>
    <row r="42" spans="1:5" ht="40.9" customHeight="1" x14ac:dyDescent="0.25">
      <c r="A42" s="35" t="s">
        <v>132</v>
      </c>
      <c r="B42" s="31" t="s">
        <v>67</v>
      </c>
      <c r="C42" s="48">
        <v>200</v>
      </c>
      <c r="D42" s="62"/>
      <c r="E42" s="62"/>
    </row>
    <row r="43" spans="1:5" ht="59.25" customHeight="1" x14ac:dyDescent="0.25">
      <c r="A43" s="13" t="s">
        <v>23</v>
      </c>
      <c r="B43" s="14" t="s">
        <v>24</v>
      </c>
      <c r="C43" s="20">
        <f>C44</f>
        <v>140</v>
      </c>
      <c r="D43" s="23">
        <f t="shared" ref="D43:E45" si="16">D44</f>
        <v>0</v>
      </c>
      <c r="E43" s="23">
        <f t="shared" si="16"/>
        <v>0</v>
      </c>
    </row>
    <row r="44" spans="1:5" ht="25.15" customHeight="1" x14ac:dyDescent="0.25">
      <c r="A44" s="32" t="s">
        <v>25</v>
      </c>
      <c r="B44" s="31" t="s">
        <v>66</v>
      </c>
      <c r="C44" s="64">
        <f>C45</f>
        <v>140</v>
      </c>
      <c r="D44" s="64">
        <f t="shared" si="16"/>
        <v>0</v>
      </c>
      <c r="E44" s="64">
        <f t="shared" si="16"/>
        <v>0</v>
      </c>
    </row>
    <row r="45" spans="1:5" ht="30" customHeight="1" x14ac:dyDescent="0.25">
      <c r="A45" s="34" t="s">
        <v>65</v>
      </c>
      <c r="B45" s="33" t="s">
        <v>64</v>
      </c>
      <c r="C45" s="64">
        <f>C46</f>
        <v>140</v>
      </c>
      <c r="D45" s="64">
        <f t="shared" si="16"/>
        <v>0</v>
      </c>
      <c r="E45" s="64">
        <f t="shared" si="16"/>
        <v>0</v>
      </c>
    </row>
    <row r="46" spans="1:5" ht="33" customHeight="1" thickBot="1" x14ac:dyDescent="0.3">
      <c r="A46" s="32" t="s">
        <v>63</v>
      </c>
      <c r="B46" s="31" t="s">
        <v>62</v>
      </c>
      <c r="C46" s="48">
        <v>140</v>
      </c>
      <c r="D46" s="62"/>
      <c r="E46" s="62"/>
    </row>
    <row r="47" spans="1:5" ht="38.1" hidden="1" customHeight="1" x14ac:dyDescent="0.25">
      <c r="A47" s="13" t="s">
        <v>41</v>
      </c>
      <c r="B47" s="14" t="s">
        <v>42</v>
      </c>
      <c r="C47" s="20">
        <f>C48</f>
        <v>0</v>
      </c>
    </row>
    <row r="48" spans="1:5" ht="116.25" hidden="1" customHeight="1" thickBot="1" x14ac:dyDescent="0.3">
      <c r="A48" s="16" t="s">
        <v>43</v>
      </c>
      <c r="B48" s="17" t="s">
        <v>44</v>
      </c>
      <c r="C48" s="18">
        <v>0</v>
      </c>
    </row>
    <row r="49" spans="1:5" ht="44.25" hidden="1" customHeight="1" thickBot="1" x14ac:dyDescent="0.3">
      <c r="A49" s="6" t="s">
        <v>26</v>
      </c>
      <c r="B49" s="14" t="s">
        <v>27</v>
      </c>
      <c r="C49" s="15">
        <f>C50</f>
        <v>0</v>
      </c>
    </row>
    <row r="50" spans="1:5" ht="44.25" hidden="1" customHeight="1" thickBot="1" x14ac:dyDescent="0.3">
      <c r="A50" s="5" t="s">
        <v>28</v>
      </c>
      <c r="B50" s="7" t="s">
        <v>29</v>
      </c>
      <c r="C50" s="8">
        <v>0</v>
      </c>
    </row>
    <row r="51" spans="1:5" ht="47.25" customHeight="1" thickBot="1" x14ac:dyDescent="0.3">
      <c r="A51" s="6" t="s">
        <v>30</v>
      </c>
      <c r="B51" s="14" t="s">
        <v>31</v>
      </c>
      <c r="C51" s="15">
        <f>C52+C71</f>
        <v>3233.37</v>
      </c>
      <c r="D51" s="26">
        <f t="shared" ref="D51:E51" si="17">D52</f>
        <v>-13.799999999999997</v>
      </c>
      <c r="E51" s="26">
        <f t="shared" si="17"/>
        <v>0</v>
      </c>
    </row>
    <row r="52" spans="1:5" ht="38.1" customHeight="1" thickBot="1" x14ac:dyDescent="0.3">
      <c r="A52" s="11" t="s">
        <v>32</v>
      </c>
      <c r="B52" s="14" t="s">
        <v>33</v>
      </c>
      <c r="C52" s="15">
        <f>C53+C56+C66+C68</f>
        <v>3233.37</v>
      </c>
      <c r="D52" s="26">
        <f>D53+D56+D66+D68</f>
        <v>-13.799999999999997</v>
      </c>
      <c r="E52" s="26">
        <f>E53+E56+E66+E68</f>
        <v>0</v>
      </c>
    </row>
    <row r="53" spans="1:5" ht="44.25" customHeight="1" thickBot="1" x14ac:dyDescent="0.3">
      <c r="A53" s="6" t="s">
        <v>61</v>
      </c>
      <c r="B53" s="4" t="s">
        <v>34</v>
      </c>
      <c r="C53" s="60">
        <f>C54+C55</f>
        <v>461</v>
      </c>
      <c r="D53" s="60">
        <f t="shared" ref="D53:E53" si="18">D54</f>
        <v>0</v>
      </c>
      <c r="E53" s="60">
        <f t="shared" si="18"/>
        <v>0</v>
      </c>
    </row>
    <row r="54" spans="1:5" ht="44.25" customHeight="1" x14ac:dyDescent="0.25">
      <c r="A54" s="66" t="s">
        <v>114</v>
      </c>
      <c r="B54" s="67" t="s">
        <v>126</v>
      </c>
      <c r="C54" s="68">
        <v>56.9</v>
      </c>
      <c r="D54" s="61"/>
      <c r="E54" s="61"/>
    </row>
    <row r="55" spans="1:5" ht="44.25" customHeight="1" x14ac:dyDescent="0.25">
      <c r="A55" s="25" t="s">
        <v>115</v>
      </c>
      <c r="B55" s="17" t="s">
        <v>127</v>
      </c>
      <c r="C55" s="70">
        <v>404.1</v>
      </c>
      <c r="D55" s="61"/>
      <c r="E55" s="61"/>
    </row>
    <row r="56" spans="1:5" ht="52.5" customHeight="1" x14ac:dyDescent="0.25">
      <c r="A56" s="69" t="s">
        <v>60</v>
      </c>
      <c r="B56" s="9" t="s">
        <v>35</v>
      </c>
      <c r="C56" s="10">
        <f>C57+C64+C65</f>
        <v>1070.3699999999999</v>
      </c>
      <c r="D56" s="10">
        <f t="shared" ref="D56:E56" si="19">D57</f>
        <v>-13.799999999999997</v>
      </c>
      <c r="E56" s="10">
        <f t="shared" si="19"/>
        <v>0</v>
      </c>
    </row>
    <row r="57" spans="1:5" ht="69.95" customHeight="1" x14ac:dyDescent="0.25">
      <c r="A57" s="16" t="s">
        <v>59</v>
      </c>
      <c r="B57" s="17" t="s">
        <v>36</v>
      </c>
      <c r="C57" s="65">
        <f>C59</f>
        <v>1024.5999999999999</v>
      </c>
      <c r="D57" s="65">
        <f>D58+D59</f>
        <v>-13.799999999999997</v>
      </c>
      <c r="E57" s="65">
        <f>E58+E59</f>
        <v>0</v>
      </c>
    </row>
    <row r="58" spans="1:5" ht="69.95" hidden="1" customHeight="1" x14ac:dyDescent="0.25">
      <c r="A58" s="16" t="s">
        <v>37</v>
      </c>
      <c r="B58" s="17" t="s">
        <v>38</v>
      </c>
      <c r="C58" s="65">
        <v>0</v>
      </c>
      <c r="D58" s="62">
        <v>-132</v>
      </c>
      <c r="E58" s="62"/>
    </row>
    <row r="59" spans="1:5" ht="69.95" customHeight="1" x14ac:dyDescent="0.25">
      <c r="A59" s="16" t="s">
        <v>58</v>
      </c>
      <c r="B59" s="17" t="s">
        <v>53</v>
      </c>
      <c r="C59" s="65">
        <v>1024.5999999999999</v>
      </c>
      <c r="D59" s="62">
        <v>118.2</v>
      </c>
      <c r="E59" s="62"/>
    </row>
    <row r="60" spans="1:5" ht="52.5" hidden="1" customHeight="1" x14ac:dyDescent="0.25">
      <c r="A60" s="13" t="s">
        <v>49</v>
      </c>
      <c r="B60" s="14" t="s">
        <v>50</v>
      </c>
      <c r="C60" s="10">
        <f>C61</f>
        <v>0</v>
      </c>
    </row>
    <row r="61" spans="1:5" ht="48.75" hidden="1" customHeight="1" x14ac:dyDescent="0.25">
      <c r="A61" s="16" t="s">
        <v>47</v>
      </c>
      <c r="B61" s="17" t="s">
        <v>48</v>
      </c>
      <c r="C61" s="19">
        <v>0</v>
      </c>
      <c r="D61">
        <v>118.2</v>
      </c>
    </row>
    <row r="62" spans="1:5" ht="84.75" hidden="1" customHeight="1" x14ac:dyDescent="0.25">
      <c r="A62" s="16" t="s">
        <v>45</v>
      </c>
      <c r="B62" s="17" t="s">
        <v>46</v>
      </c>
      <c r="C62" s="19">
        <v>0</v>
      </c>
      <c r="D62">
        <v>118.2</v>
      </c>
    </row>
    <row r="63" spans="1:5" ht="84.75" customHeight="1" x14ac:dyDescent="0.25">
      <c r="A63" s="25" t="s">
        <v>124</v>
      </c>
      <c r="B63" s="17" t="s">
        <v>117</v>
      </c>
      <c r="C63" s="19">
        <f>C64</f>
        <v>43.07</v>
      </c>
    </row>
    <row r="64" spans="1:5" ht="96.75" customHeight="1" x14ac:dyDescent="0.25">
      <c r="A64" s="25" t="s">
        <v>116</v>
      </c>
      <c r="B64" s="17" t="s">
        <v>117</v>
      </c>
      <c r="C64" s="19">
        <v>43.07</v>
      </c>
    </row>
    <row r="65" spans="1:5" ht="45.75" customHeight="1" x14ac:dyDescent="0.25">
      <c r="A65" s="25" t="s">
        <v>128</v>
      </c>
      <c r="B65" s="17" t="s">
        <v>129</v>
      </c>
      <c r="C65" s="19">
        <v>2.7</v>
      </c>
    </row>
    <row r="66" spans="1:5" s="30" customFormat="1" ht="46.15" customHeight="1" x14ac:dyDescent="0.25">
      <c r="A66" s="13" t="s">
        <v>57</v>
      </c>
      <c r="B66" s="14" t="s">
        <v>56</v>
      </c>
      <c r="C66" s="15">
        <f>C67</f>
        <v>1572.2</v>
      </c>
      <c r="D66" s="26">
        <f t="shared" ref="D66:E66" si="20">D67</f>
        <v>0</v>
      </c>
      <c r="E66" s="26">
        <f t="shared" si="20"/>
        <v>0</v>
      </c>
    </row>
    <row r="67" spans="1:5" ht="78.599999999999994" customHeight="1" x14ac:dyDescent="0.25">
      <c r="A67" s="16" t="s">
        <v>55</v>
      </c>
      <c r="B67" s="17" t="s">
        <v>113</v>
      </c>
      <c r="C67" s="19">
        <v>1572.2</v>
      </c>
    </row>
    <row r="68" spans="1:5" ht="45" customHeight="1" x14ac:dyDescent="0.25">
      <c r="A68" s="13" t="s">
        <v>119</v>
      </c>
      <c r="B68" s="14" t="s">
        <v>39</v>
      </c>
      <c r="C68" s="15">
        <f>C70</f>
        <v>129.80000000000001</v>
      </c>
      <c r="D68" s="26">
        <f t="shared" ref="D68:E68" si="21">D70</f>
        <v>0</v>
      </c>
      <c r="E68" s="26">
        <f t="shared" si="21"/>
        <v>0</v>
      </c>
    </row>
    <row r="69" spans="1:5" ht="48.75" customHeight="1" x14ac:dyDescent="0.25">
      <c r="A69" s="16" t="s">
        <v>120</v>
      </c>
      <c r="B69" s="29" t="s">
        <v>54</v>
      </c>
      <c r="C69" s="65">
        <f>C70</f>
        <v>129.80000000000001</v>
      </c>
      <c r="D69" s="65">
        <v>106.7</v>
      </c>
      <c r="E69" s="65">
        <v>106.7</v>
      </c>
    </row>
    <row r="70" spans="1:5" ht="55.9" customHeight="1" x14ac:dyDescent="0.25">
      <c r="A70" s="16" t="s">
        <v>121</v>
      </c>
      <c r="B70" s="17" t="s">
        <v>54</v>
      </c>
      <c r="C70" s="65">
        <v>129.80000000000001</v>
      </c>
      <c r="D70" s="62"/>
      <c r="E70" s="62"/>
    </row>
    <row r="71" spans="1:5" ht="48" customHeight="1" x14ac:dyDescent="0.25">
      <c r="A71" s="21" t="s">
        <v>118</v>
      </c>
      <c r="B71" s="22" t="s">
        <v>123</v>
      </c>
      <c r="C71" s="71">
        <f>C72</f>
        <v>0</v>
      </c>
      <c r="D71" s="62"/>
      <c r="E71" s="62"/>
    </row>
    <row r="72" spans="1:5" ht="48" customHeight="1" x14ac:dyDescent="0.25">
      <c r="A72" s="25" t="s">
        <v>122</v>
      </c>
      <c r="B72" s="17" t="s">
        <v>123</v>
      </c>
      <c r="C72" s="65">
        <v>0</v>
      </c>
      <c r="D72" s="62"/>
      <c r="E72" s="62"/>
    </row>
    <row r="73" spans="1:5" ht="29.45" customHeight="1" x14ac:dyDescent="0.25">
      <c r="A73" s="16"/>
      <c r="B73" s="14" t="s">
        <v>40</v>
      </c>
      <c r="C73" s="15">
        <f>C4+C51</f>
        <v>7533.67</v>
      </c>
      <c r="D73" s="26">
        <f t="shared" ref="D73:E73" si="22">D4+D51</f>
        <v>-13.799999999999997</v>
      </c>
      <c r="E73" s="26">
        <f t="shared" si="22"/>
        <v>0</v>
      </c>
    </row>
    <row r="75" spans="1:5" ht="15.75" x14ac:dyDescent="0.25">
      <c r="A75" s="28"/>
      <c r="B75" s="27"/>
    </row>
  </sheetData>
  <mergeCells count="2">
    <mergeCell ref="B1:E1"/>
    <mergeCell ref="A2:E2"/>
  </mergeCells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приложение3 2022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Бух1</cp:lastModifiedBy>
  <cp:lastPrinted>2022-11-13T13:59:37Z</cp:lastPrinted>
  <dcterms:created xsi:type="dcterms:W3CDTF">2019-06-17T05:44:34Z</dcterms:created>
  <dcterms:modified xsi:type="dcterms:W3CDTF">2022-12-28T06:48:28Z</dcterms:modified>
</cp:coreProperties>
</file>